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Database\PPDO Database\LDIS\LDIS 2022\"/>
    </mc:Choice>
  </mc:AlternateContent>
  <bookViews>
    <workbookView xWindow="0" yWindow="0" windowWidth="28800" windowHeight="13590" tabRatio="669"/>
  </bookViews>
  <sheets>
    <sheet name="2022" sheetId="22" r:id="rId1"/>
  </sheets>
  <definedNames>
    <definedName name="_xlnm.Print_Titles" localSheetId="0">'2022'!$4:$5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22" l="1"/>
  <c r="T11" i="22"/>
  <c r="T9" i="22"/>
  <c r="R12" i="22" l="1"/>
  <c r="S12" i="22"/>
  <c r="U12" i="22"/>
  <c r="U11" i="22"/>
  <c r="S11" i="22"/>
  <c r="U9" i="22" l="1"/>
</calcChain>
</file>

<file path=xl/comments1.xml><?xml version="1.0" encoding="utf-8"?>
<comments xmlns="http://schemas.openxmlformats.org/spreadsheetml/2006/main">
  <authors>
    <author>Shie</author>
    <author>SHIE</author>
  </authors>
  <commentList>
    <comment ref="C17" authorId="0" shapeId="0">
      <text>
        <r>
          <rPr>
            <sz val="9"/>
            <color indexed="81"/>
            <rFont val="Tahoma"/>
            <family val="2"/>
          </rPr>
          <t>infant mortality rate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</rPr>
          <t>Source: DepEd Province</t>
        </r>
      </text>
    </comment>
    <comment ref="E131" authorId="1" shapeId="0">
      <text>
        <r>
          <rPr>
            <b/>
            <sz val="9"/>
            <color indexed="81"/>
            <rFont val="Tahoma"/>
            <family val="2"/>
          </rPr>
          <t>2015 -1219999398.74/844059
2016 - 1219999398.74/855707</t>
        </r>
      </text>
    </comment>
  </commentList>
</comments>
</file>

<file path=xl/sharedStrings.xml><?xml version="1.0" encoding="utf-8"?>
<sst xmlns="http://schemas.openxmlformats.org/spreadsheetml/2006/main" count="396" uniqueCount="366">
  <si>
    <t>CORE CONCERNS</t>
  </si>
  <si>
    <t>INDICATOR ODF DEVELOPMENT OR UNDERDEVELOPMENT</t>
  </si>
  <si>
    <t>PLANNING AREA</t>
  </si>
  <si>
    <t>SMALLER SPATIAL UNITS OF PLANNING AREA</t>
  </si>
  <si>
    <t>1. SOCIAL</t>
  </si>
  <si>
    <t>Population Size</t>
  </si>
  <si>
    <t>Population Growth Rate</t>
  </si>
  <si>
    <t>Population Distribution</t>
  </si>
  <si>
    <t>Demography</t>
  </si>
  <si>
    <t>Population size (all census years available including latest)</t>
  </si>
  <si>
    <t>Growth rate, urban and rural, short-term medium term, long term</t>
  </si>
  <si>
    <t>Level of Well-Being</t>
  </si>
  <si>
    <t>Access to education</t>
  </si>
  <si>
    <t>Proportion of 6-12 years old children who are not in elementary school, by sex, latest</t>
  </si>
  <si>
    <t>Net population density, 2 reference years</t>
  </si>
  <si>
    <t>Percent of Urban population, 2 reference years</t>
  </si>
  <si>
    <t>Urban population density, 2 reference years</t>
  </si>
  <si>
    <t>Proportion of 13-16 years old who are not in secondary school, by sex, latest</t>
  </si>
  <si>
    <t>Proportion of children 0-5 years old who are below normal weight for their age</t>
  </si>
  <si>
    <t>Proportion of children under 5 years old who are died of illness, 2 reference years</t>
  </si>
  <si>
    <t>Proportion of women who died due to pregnancy, 2 reference years</t>
  </si>
  <si>
    <t>Proportion of 2 births attended by skilled health personnel to total deliveries</t>
  </si>
  <si>
    <t>Prevalence rates of HIV/AIDS, malaria, tuberculosis and other diseases</t>
  </si>
  <si>
    <t>Death rates of HIV/AIDS, malaria, tuberculosis and other diseases</t>
  </si>
  <si>
    <t>Percent of households without sanitary toilets</t>
  </si>
  <si>
    <t>Social Justice</t>
  </si>
  <si>
    <t>Poverty</t>
  </si>
  <si>
    <t>Proportion of households whose members eat less than 3 full meals a day, 2 reference years</t>
  </si>
  <si>
    <t>Security</t>
  </si>
  <si>
    <t>Proportion of households who are informal settlers, 2 reference years</t>
  </si>
  <si>
    <t>Proportion of households with dwelling structures unable to protect them from the elements, 2 reference years</t>
  </si>
  <si>
    <t>Proportion of households with members victimized by crime to total households, 2 reference years</t>
  </si>
  <si>
    <t>Proportion of households without access to level II and level III water supply system, 2 reference years</t>
  </si>
  <si>
    <t>Gender Equality</t>
  </si>
  <si>
    <t>Ratio of girls to boys in elementary, secondary and tertiary school</t>
  </si>
  <si>
    <t>Share of women in non-agricultural wage employment</t>
  </si>
  <si>
    <t>2. ECONOMIC</t>
  </si>
  <si>
    <t>General</t>
  </si>
  <si>
    <t>Labor and Employment</t>
  </si>
  <si>
    <t>Dependency Ratio, 2 reference years (youth and old)</t>
  </si>
  <si>
    <t>Percent of workers in non-agricultural occupation, 2 reference years</t>
  </si>
  <si>
    <t>Proportion of persons 15 years old and above who are not working but actively seeking work</t>
  </si>
  <si>
    <t>Proportion of children below 15 years old who are employed to the total number of employed persons</t>
  </si>
  <si>
    <t>Agriculture</t>
  </si>
  <si>
    <t>Agriculture Production</t>
  </si>
  <si>
    <t>Food sef-suffeciency</t>
  </si>
  <si>
    <t>Volume/value of agricultural crop production by major crop, 2 reference years</t>
  </si>
  <si>
    <t>Volume/value of fish production inland and marine, 2 reference years</t>
  </si>
  <si>
    <t>Fishing HH/Total HH</t>
  </si>
  <si>
    <t>Employment constribution of forestry in percent of total employment</t>
  </si>
  <si>
    <t>Forestry</t>
  </si>
  <si>
    <t>Per capita value of production</t>
  </si>
  <si>
    <t>Fishery</t>
  </si>
  <si>
    <t>Per capita fish consumption (m.t year)</t>
  </si>
  <si>
    <t>Ratio of commercial fishing production versus municipal fishing production</t>
  </si>
  <si>
    <t>Industry</t>
  </si>
  <si>
    <t>Ratio of electrical energy consumption in industry &amp; commerce to total consumption</t>
  </si>
  <si>
    <t>Volume/value or mining/quarrying production, 2 reference years</t>
  </si>
  <si>
    <t>Industry and Services</t>
  </si>
  <si>
    <t>Household income</t>
  </si>
  <si>
    <t>Percentage of households engaged in main source of income only to total number of households</t>
  </si>
  <si>
    <t>Percentage of households with secondary/tertiary source of income</t>
  </si>
  <si>
    <t>Services</t>
  </si>
  <si>
    <t>Total number of commercial establishments , in EEU 2 reference years</t>
  </si>
  <si>
    <t>Tourism receipts per year</t>
  </si>
  <si>
    <t>3. ENVIRONMENT AND NATURAL RESOURCES</t>
  </si>
  <si>
    <t>Forest Ecosystem</t>
  </si>
  <si>
    <t>Resource Base and Land Use</t>
  </si>
  <si>
    <t>Soil erosion in upland areas(mm/year)</t>
  </si>
  <si>
    <t>Forest land classification ratios (in%)</t>
  </si>
  <si>
    <t>Ratio of population to certified A&amp;D areas (in percent)</t>
  </si>
  <si>
    <t>Area covered by CBFMA as percent of total forest area</t>
  </si>
  <si>
    <t>Percentage of timberland proclaimed as forest reserve</t>
  </si>
  <si>
    <t>Area covered by leases and permits per lessee/permittee</t>
  </si>
  <si>
    <t>Number of families benefitting from community-based projects as percent of total number of families</t>
  </si>
  <si>
    <t>Growth rate of upland population (per annum)</t>
  </si>
  <si>
    <t>Tenure Arrangement</t>
  </si>
  <si>
    <t>Lowland/Agricultural Ecosystem</t>
  </si>
  <si>
    <t>Land Use and Land Productivity</t>
  </si>
  <si>
    <t>Extent of area devoted to agriculture in percent of A&amp;D</t>
  </si>
  <si>
    <t>Land Use changes (ha/year)</t>
  </si>
  <si>
    <t>Land productivity (m.t.ha)</t>
  </si>
  <si>
    <t>Ratio of upland devoted to agriculture over total upland area (in percent)</t>
  </si>
  <si>
    <t>Other Agricultural Areas</t>
  </si>
  <si>
    <t>Cropland per agricultural worker (ha)</t>
  </si>
  <si>
    <t>Extent of agricultural area under mechanized cultivation (in%)</t>
  </si>
  <si>
    <t>Ratio of agricultural workers to the number of harvesters, threshers servicing the area</t>
  </si>
  <si>
    <t>Extent of irrigable, irrigated, rainfed, non-irrigated and prime lands converted to non-agricultural uses (ha/year)</t>
  </si>
  <si>
    <t>Soil Degradation</t>
  </si>
  <si>
    <t>Extent of problem soils (hectarage) as percent of total land area</t>
  </si>
  <si>
    <t>Erosion rates by land use (mm/year)</t>
  </si>
  <si>
    <t>Area distribution of erosion/degradation classes as percent of total land area</t>
  </si>
  <si>
    <t>Extent of soil consrvation (area coverage) as percent of eroded/degraded soils)</t>
  </si>
  <si>
    <t>Fertilizer and Pesticides Use</t>
  </si>
  <si>
    <t>Organic fertilizer used per unit area (kg/ha)</t>
  </si>
  <si>
    <t>Ratio of organic to inorganic fertilizer used</t>
  </si>
  <si>
    <t>Tenure</t>
  </si>
  <si>
    <t>area by tenure of farm per household. 2 reference years</t>
  </si>
  <si>
    <t>Urban Ecosystem</t>
  </si>
  <si>
    <t>Air Quality</t>
  </si>
  <si>
    <t>Solid Waste Management</t>
  </si>
  <si>
    <t>Water Quality</t>
  </si>
  <si>
    <t xml:space="preserve">Land Use </t>
  </si>
  <si>
    <t>Concentration of air pollutants at selected sites: number of violations of standards in a year per site</t>
  </si>
  <si>
    <t>Incidence in a year per site per 1000 inhabitants</t>
  </si>
  <si>
    <t>Emission levels of different pollutants per source</t>
  </si>
  <si>
    <t>Non-biodegradable waste per capita (m.t or cu.m)</t>
  </si>
  <si>
    <t>Solid waste per capita in m.t or cu.m</t>
  </si>
  <si>
    <t>Waste generated per capita per year (in m.t or cu.m)</t>
  </si>
  <si>
    <t>Effluents by source (various units)</t>
  </si>
  <si>
    <t>Concentration of water pollutants in selected water bodies (various units)</t>
  </si>
  <si>
    <t>Informal settlers density (informal settlers/total population)</t>
  </si>
  <si>
    <t>% of total land area occupied by squatters</t>
  </si>
  <si>
    <t>rate of change in industrial land use (ha/year)</t>
  </si>
  <si>
    <t>Freshwater Ecosystem</t>
  </si>
  <si>
    <t>Surface and Ground Water Quality</t>
  </si>
  <si>
    <t>Physical quality indicators, 2 reference years</t>
  </si>
  <si>
    <t>Chemical quality indicators, 2 reference years</t>
  </si>
  <si>
    <t>Nitrate content of selected rivers, 2 refenece years</t>
  </si>
  <si>
    <t>Quality of Major Freshwater Bodies</t>
  </si>
  <si>
    <t>Rating of general condition of freshwater body</t>
  </si>
  <si>
    <t xml:space="preserve">Number of licensed abstractors and volume of abstraction in mcm per annum </t>
  </si>
  <si>
    <t>Area of fishpens as percent of area of freshwater bodies</t>
  </si>
  <si>
    <t>Critical Resources</t>
  </si>
  <si>
    <t>Minerals and Mines</t>
  </si>
  <si>
    <t>Ratio of mining incidents and accidents to total no. of mining industry workers</t>
  </si>
  <si>
    <t>incidence of illness due to mining operations per year</t>
  </si>
  <si>
    <t>Hectarage disturbed by mining as percent of total mineralized areas</t>
  </si>
  <si>
    <t>Estimates of mineral deposits, by type of minerals in metric tons</t>
  </si>
  <si>
    <t>Biodiversity</t>
  </si>
  <si>
    <t>Ecosystem Diversity</t>
  </si>
  <si>
    <t>Number of sites identified for migratory birds per 100 hectares</t>
  </si>
  <si>
    <t>Species diversity index</t>
  </si>
  <si>
    <t>Diversity Efforts</t>
  </si>
  <si>
    <t>Proportion of protected areas with illegal settlements to total protected areas</t>
  </si>
  <si>
    <t>Level of ex situ conservation inmpercent</t>
  </si>
  <si>
    <t>Critical habitat/areas restored in ha/year</t>
  </si>
  <si>
    <t>Number of conservation programs implemented per five years</t>
  </si>
  <si>
    <t>Habitat size restored/rehabilitated per year</t>
  </si>
  <si>
    <t>Number of visitors in protected areas per year</t>
  </si>
  <si>
    <t>Percent of protected area converted to other uses</t>
  </si>
  <si>
    <t>Number of households per square km. of protected areas</t>
  </si>
  <si>
    <t>4. INFRASTRUCTURE</t>
  </si>
  <si>
    <t>Social Support</t>
  </si>
  <si>
    <t>Utilities</t>
  </si>
  <si>
    <t>Percent of households served by electric power</t>
  </si>
  <si>
    <t>Ratio of HH served by piped water supply to total urban HH</t>
  </si>
  <si>
    <t>Health</t>
  </si>
  <si>
    <t>No. of hospital beds per 1000 population</t>
  </si>
  <si>
    <t>Education</t>
  </si>
  <si>
    <t>Classroom to pupil ratio in elementary and secondary schools</t>
  </si>
  <si>
    <t>Tele-communications</t>
  </si>
  <si>
    <t>no. of telephones/1000 urban HH</t>
  </si>
  <si>
    <t>Ratio of postal employees to total HH population</t>
  </si>
  <si>
    <t>Economic Support</t>
  </si>
  <si>
    <t>Public Roads</t>
  </si>
  <si>
    <t>Road density (area covered by lands to tota land area)</t>
  </si>
  <si>
    <t>Total length of roads in kms/total land area of A&amp;D</t>
  </si>
  <si>
    <t>Kilometer of road per 100 population</t>
  </si>
  <si>
    <t>Density of farm to market roads (km/100 ha of farmland</t>
  </si>
  <si>
    <t>Percent of permanent bridges</t>
  </si>
  <si>
    <t>Administrative Support</t>
  </si>
  <si>
    <t>Office Space</t>
  </si>
  <si>
    <t>Total office floor space per municipal employee</t>
  </si>
  <si>
    <t>Public Safety</t>
  </si>
  <si>
    <t>No. of fire trucks per capita</t>
  </si>
  <si>
    <t>No. of police outposts/1000 households</t>
  </si>
  <si>
    <t>No. of prisoners/detention cell</t>
  </si>
  <si>
    <t>Municipal cemetery</t>
  </si>
  <si>
    <t>Percent occupancy of municipal cemetery</t>
  </si>
  <si>
    <t>Open Space</t>
  </si>
  <si>
    <t>Total area of public open space per 1000 inhabitants</t>
  </si>
  <si>
    <t>Total number of covered courts/number of barangays</t>
  </si>
  <si>
    <t>5. INSTITUTIONAL</t>
  </si>
  <si>
    <t>Local Fiscal Management</t>
  </si>
  <si>
    <t>Revenue Performance</t>
  </si>
  <si>
    <t>Total revenue per capita, 2 reference years</t>
  </si>
  <si>
    <t>Self-reliance index, 2 reference years</t>
  </si>
  <si>
    <t>Ratio of proceeds from special levies to total revenues, 2 reference years in previous and present administration</t>
  </si>
  <si>
    <t>proportion of delinquencies to total RPT collected, 2 reference years</t>
  </si>
  <si>
    <t>Ratio of financial grants or donations to total LGU income, 2 reference years in previous and present administrations</t>
  </si>
  <si>
    <t>Expenditure</t>
  </si>
  <si>
    <t>Total public expenditure on capital outlay per capita, 2 reference years</t>
  </si>
  <si>
    <t>Ratio of municipal government employees to total number of taxpayers</t>
  </si>
  <si>
    <t>RPT</t>
  </si>
  <si>
    <t>No. of big taxpayers who account for 80% of tax revenues</t>
  </si>
  <si>
    <t>Total revenue collected as percent of annual collection target, e reference years</t>
  </si>
  <si>
    <t xml:space="preserve">Percent RPT collected to total potentially collectible </t>
  </si>
  <si>
    <t>Amount of tax arrears recovered over total tax arrears at the beginning of budget year</t>
  </si>
  <si>
    <t>Municipal enterprises</t>
  </si>
  <si>
    <t>Proportion of receipts from municipal enterprises to total local revenues</t>
  </si>
  <si>
    <t>Organization and Management</t>
  </si>
  <si>
    <t>Proportion of vacancies to total plantilla positions, previous and present administrations</t>
  </si>
  <si>
    <t>Ratio of casual employees, previous and present administrations</t>
  </si>
  <si>
    <t>Ratio of employees to total no. of personnel by type, 2 reference years
Managerial
Technical
Administrative</t>
  </si>
  <si>
    <t>Ratio of confidential positions to total plantilla positions, previous and present administrations</t>
  </si>
  <si>
    <t>Public Participation</t>
  </si>
  <si>
    <t>Ratio of LDC member NGOs and Pos per capita, previous and present administrations</t>
  </si>
  <si>
    <t>Development Administration</t>
  </si>
  <si>
    <t>Legislative Output</t>
  </si>
  <si>
    <t>Credit Financing</t>
  </si>
  <si>
    <t>Total public debt incurred by the LGU per capita, past and present administration</t>
  </si>
  <si>
    <t xml:space="preserve">42,873   (2000)
44,932   (2007)  
48,308   (2010)
50,492   (2015)    </t>
  </si>
  <si>
    <t>0.85 (2015)
Urban 1.11 (2015)
Rural  1.03 (2015)</t>
  </si>
  <si>
    <t>189 (2010)
198 (2015)</t>
  </si>
  <si>
    <t>24.38 (2010)
23.93 (2015)</t>
  </si>
  <si>
    <t>1,129 (2010)
1,238 (2015)</t>
  </si>
  <si>
    <t>Male - 712
Female - 389</t>
  </si>
  <si>
    <t>Male - 631
Female - 411</t>
  </si>
  <si>
    <t>1,684 (19.53%)</t>
  </si>
  <si>
    <t>7 (2014)
4 (2015)</t>
  </si>
  <si>
    <t>1 (2014)
1 (2015)</t>
  </si>
  <si>
    <t>6,534 (2008)
4,031 (2014)</t>
  </si>
  <si>
    <t>7213 (2008)
5,678 (2014)</t>
  </si>
  <si>
    <t>4 (2015)</t>
  </si>
  <si>
    <t>896 (2008)
497 (2014)</t>
  </si>
  <si>
    <t>311 (2008)
157 (2014)</t>
  </si>
  <si>
    <t>371 (2013)
172 (2014)</t>
  </si>
  <si>
    <t>1,024 (2008)
757 (2014)</t>
  </si>
  <si>
    <t>Elem Male          4,753
           Female     4,435
Sec    Male          2,199
           Female    2,285  
Ter     Male         831
           Female   626</t>
  </si>
  <si>
    <t>Percent labor force employed by sex, 2 refence years</t>
  </si>
  <si>
    <t>2008 Male        4,036
           Female   2,977
2014 Male        5,034
          Female   3,971</t>
  </si>
  <si>
    <t xml:space="preserve">47.21% (2008)
37.88% (2014) </t>
  </si>
  <si>
    <t>7,656 (2014)</t>
  </si>
  <si>
    <t>Food self-suffeciency index by food group</t>
  </si>
  <si>
    <t>1032 MT (2013)
806MT (2014)</t>
  </si>
  <si>
    <t>refer to Economic sector (SEPP)</t>
  </si>
  <si>
    <t>No data</t>
  </si>
  <si>
    <t>500 MT</t>
  </si>
  <si>
    <t>556 (2013)
756 (2014)</t>
  </si>
  <si>
    <t>6,072 visitors</t>
  </si>
  <si>
    <t>Change in stock of forest resource:dipterocarp, tree plantation, mangoves, pines, rattan(ha/year)</t>
  </si>
  <si>
    <t>25.88% ( 11, 773.58 has)</t>
  </si>
  <si>
    <t>Area under IPM relative to total cropland (in percent)</t>
  </si>
  <si>
    <t>4055 AW:89 Harvesters</t>
  </si>
  <si>
    <t>50/ha</t>
  </si>
  <si>
    <t>30-70</t>
  </si>
  <si>
    <t>1,300 MT</t>
  </si>
  <si>
    <t>3,711.9083 MT</t>
  </si>
  <si>
    <t>Biological qualiity indicators, 2 reference years</t>
  </si>
  <si>
    <t>Fair</t>
  </si>
  <si>
    <t>12 hectares</t>
  </si>
  <si>
    <t>1,978.91 has</t>
  </si>
  <si>
    <t xml:space="preserve"> 6 million tonnes per year-ROM laterite ore , approximately 52,700 tonnes of nickel briquettes per year, 15,920 tonnes of cobalt salt, 74,100 tonnes of metallurgical grade chromite and 147,100 tonnes of ammonium sulphate</t>
  </si>
  <si>
    <t>Proportion of ecosystem area with highly threatened species over total number of known species</t>
  </si>
  <si>
    <t>aproximatel 15,000 hectares</t>
  </si>
  <si>
    <t>1 site Naujan Lake</t>
  </si>
  <si>
    <t>number of exotic species introduced over total number of species</t>
  </si>
  <si>
    <t>10 has</t>
  </si>
  <si>
    <t>53 beds</t>
  </si>
  <si>
    <t>Elem Classroom to Pup 1:32
           Teacher to Pup    1:33
Sec    Clasroom to Pup  1:45
           Teacher to Stu     1:38</t>
  </si>
  <si>
    <t>117 (0.22%)</t>
  </si>
  <si>
    <t>2 employees over 50,492 pop</t>
  </si>
  <si>
    <t>0.5 km</t>
  </si>
  <si>
    <t>303 has</t>
  </si>
  <si>
    <t>20 over 1 detention cell</t>
  </si>
  <si>
    <t>7 covered courts</t>
  </si>
  <si>
    <t>135 (new)
70 (old)</t>
  </si>
  <si>
    <t xml:space="preserve">
21
30
61</t>
  </si>
  <si>
    <t>3 (old)
4 (New)</t>
  </si>
  <si>
    <t>2 CSOs (old)
7 CSOs (new)</t>
  </si>
  <si>
    <t>Proportion of development legislation to total sanggunian output, last and current administrations</t>
  </si>
  <si>
    <t>73 (new)
132 (old)</t>
  </si>
  <si>
    <t>14 (new)
24 (old)</t>
  </si>
  <si>
    <t>112 over ____ taxpayers</t>
  </si>
  <si>
    <t>1.5km</t>
  </si>
  <si>
    <t>5 sq.m</t>
  </si>
  <si>
    <t>0.35 has</t>
  </si>
  <si>
    <t>Gross population density, 2 reference years</t>
  </si>
  <si>
    <t>Access to health services</t>
  </si>
  <si>
    <t xml:space="preserve">681,818  (2000)
735,769   (2007)  
785,602   (2010)
844,059   (2015)    </t>
  </si>
  <si>
    <t>180 (2010)
193 (2015)</t>
  </si>
  <si>
    <t>24.62 (2010)
24.40 (2015)</t>
  </si>
  <si>
    <t>1:1,402</t>
  </si>
  <si>
    <t>Under 5 Mortality Rate:
12.6 (2014)
8.9 (2015)
11.8 (2016)</t>
  </si>
  <si>
    <t>Malaria Free, Filaria Free</t>
  </si>
  <si>
    <t>Managerial - 1.88%
Technical - 42.73%
Administrative - 53.63%</t>
  </si>
  <si>
    <t>Oriental Mindoro
Classroom Pupil Ratio (Elem) - 1:33
Classroom Student Ratio (Sec) - 1:40</t>
  </si>
  <si>
    <t>confidential/co-terminous positions (old and new)-19;
total plantilla positions (new)-1,011;
total plantilla positions (old)-935</t>
  </si>
  <si>
    <r>
      <rPr>
        <b/>
        <sz val="9"/>
        <color theme="1"/>
        <rFont val="Arial Narrow"/>
        <family val="2"/>
      </rPr>
      <t>Oriental Mindoro</t>
    </r>
    <r>
      <rPr>
        <sz val="9"/>
        <color theme="1"/>
        <rFont val="Arial Narrow"/>
        <family val="2"/>
      </rPr>
      <t xml:space="preserve">
Elem   Male       62,819
           Female   57,330
Sec    Male       22,908    
          Female   22,832  
ALS 
Basic Literacy Program 568
Accreditation &amp; Equivalency (A &amp; E) Elem 539
Accreditation &amp; Equivalency (A &amp; E) Sec 3464
Literacy cum Livelihood Program 1355
</t>
    </r>
    <r>
      <rPr>
        <b/>
        <sz val="9"/>
        <color theme="1"/>
        <rFont val="Arial Narrow"/>
        <family val="2"/>
      </rPr>
      <t>Calapan City (2016)</t>
    </r>
    <r>
      <rPr>
        <sz val="9"/>
        <color theme="1"/>
        <rFont val="Arial Narrow"/>
        <family val="2"/>
      </rPr>
      <t xml:space="preserve">
Elem (Public)
  Male-9,804; Female-9,082
Elem (Private)
  Male-1,020; Female-989
Sec (Public JHS)
   Male-5,033; Female-5,117  
Sec (Private JHS)
   Male-794; Female-833</t>
    </r>
  </si>
  <si>
    <t>Percent of births attended by health professionals:
80% (2015)
82% (2016)</t>
  </si>
  <si>
    <t>81% (2014)
81% (2015)
83% (2016)</t>
  </si>
  <si>
    <t xml:space="preserve">Proportion of population with income below poverty line </t>
  </si>
  <si>
    <t xml:space="preserve">8,155 fishing families </t>
  </si>
  <si>
    <t>Firetruck to population ratio: 37,205</t>
  </si>
  <si>
    <t>Child 
61 (2010); 61 (2015)
Aged
7 (2010); 7 (2015)</t>
  </si>
  <si>
    <t>Police to population ratio: 1,718</t>
  </si>
  <si>
    <t xml:space="preserve">1 Provincial Jail (Calapan - 12 detention cells)
2 Sub-provincial jails (Pinamalayan, Roxas)
995 inmates </t>
  </si>
  <si>
    <t>4,407 (2014) -  2.6</t>
  </si>
  <si>
    <t>population with income below povery threshold:
460,250 (2008)
768,291 (2014) - 73.7%</t>
  </si>
  <si>
    <t>2014  Male       230,997 - 94.34
          Female   106,478 - 91.51</t>
  </si>
  <si>
    <t>2,129 - 1.3% (2014)</t>
  </si>
  <si>
    <t>Proportion of delinquent RPT payers to total listed taxpayers</t>
  </si>
  <si>
    <t>1,445 (2015)
1,426 (2016)</t>
  </si>
  <si>
    <t>(2014)
Male: 2,590 - 3.39
Female: 2,290 - 3.20
Total: 4,880 - 3.30</t>
  </si>
  <si>
    <t>1:29,021</t>
  </si>
  <si>
    <t>31,662 (2010)
32,115 (2015)</t>
  </si>
  <si>
    <t>352 (2010)
379 (2015)</t>
  </si>
  <si>
    <t>ORIENTAL MINDORO</t>
  </si>
  <si>
    <t>SECTOR/ 
SUB-SECTOR</t>
  </si>
  <si>
    <t>1.38 (2015)</t>
  </si>
  <si>
    <t>Maternal Mortality Rate:
23 (2014)
7.5 (2015)
8.61 (2016)
26.8 (2017)</t>
  </si>
  <si>
    <t>2 - AIDS (2015)
5 - AIDS (2016)
8 - AIDS (2017)
23 - HIV (2016)
44 - HIV (2017)</t>
  </si>
  <si>
    <t>households living in makeshift housing:
CBMS:
6,504 (2008)
4,981 (2014) 3.0%</t>
  </si>
  <si>
    <t>CBMS:
4,577 (2008)
6,574 (2014) - 39%</t>
  </si>
  <si>
    <t>CBMS:
2,149 (2008)
350 (2014) - 0.2%</t>
  </si>
  <si>
    <t>households without access to safe water 
CBMS:
39,956 (2008)
30,234  (2014) - 17.9%</t>
  </si>
  <si>
    <t>462 (new)</t>
  </si>
  <si>
    <t>From DepEd (Or. Mdo):
Elementary (Ages 5-11 not in school)
Male: 6,479
Female: 4,622
From CBMS (2014):
Male: 9,748 - 15.8
Female: 9,422 - 16.3</t>
  </si>
  <si>
    <t>From DepEd (Or. Mdo):
Secondary (Ages 12-15 not in school)
Male: 12,216
Female: 8,123
From CBMS (2014):
Male: 13,400 - 37.8
Female: 10,425 - 31.5</t>
  </si>
  <si>
    <t>YEAR</t>
  </si>
  <si>
    <t xml:space="preserve">
80%</t>
  </si>
  <si>
    <t>2 - AIDS</t>
  </si>
  <si>
    <t xml:space="preserve">CBMS:
4,577 </t>
  </si>
  <si>
    <t>6,574 (2014) - 39%</t>
  </si>
  <si>
    <t>768,291 (2014) - 73.7%</t>
  </si>
  <si>
    <t>CBMS:
6,504</t>
  </si>
  <si>
    <t>CBMS :4981</t>
  </si>
  <si>
    <t xml:space="preserve">CBMS:
2,149 </t>
  </si>
  <si>
    <t>CBMS: 350 (2014) - 0.2%</t>
  </si>
  <si>
    <t>CBMS:
39,956 (2008)</t>
  </si>
  <si>
    <t>30,234  (2014) - 17.9%</t>
  </si>
  <si>
    <t>Mal   e    230,997 - 94.34
Female   106,478 - 91.51</t>
  </si>
  <si>
    <t>Age:7 Child: 61</t>
  </si>
  <si>
    <t>Aged: 61    Child: 2015</t>
  </si>
  <si>
    <t>213 (new-as of March 2017)</t>
  </si>
  <si>
    <t>Elem: 0.904             Sec: 0.989</t>
  </si>
  <si>
    <t>5 - AIDS                        23 - HIV</t>
  </si>
  <si>
    <t>Level I - 58,938               HH 109,002 (57%)</t>
  </si>
  <si>
    <t xml:space="preserve">Level I - 59,387        HH 117,940 (60%)    </t>
  </si>
  <si>
    <t xml:space="preserve"> HH 18,663</t>
  </si>
  <si>
    <t>Male: 1039         Female: 80</t>
  </si>
  <si>
    <t>From CBMS:
Male: 9,748 - 15.8
Female: 9,422 - 16.3</t>
  </si>
  <si>
    <t>From CBMS:
Male: 13,400 - 37.8
Female: 10,425 - 31.5</t>
  </si>
  <si>
    <t xml:space="preserve">
Calapan City (2016)
Elem (Public)
  Male-9,804;                   Female-9,082
Elem (Private)
Male-1,020; Female-989
Sec (Public JHS)
 Male-5,033; Female-5,117  
Sec (Private JHS)
 Male-794; Female-833</t>
  </si>
  <si>
    <t>90 (old)</t>
  </si>
  <si>
    <t xml:space="preserve">2,129 - 1.3% </t>
  </si>
  <si>
    <t>Palay:        383608                                                 Banana:     102198.69                      Mango  :    106.46                       Calamansi : 41184.67         Lanzones :  110.3           Rambutan :  197.68</t>
  </si>
  <si>
    <t>Palay:        420465                                                Banana:     88947.63                      Mango  :    65.52                       Calamansi : 38576.33         Lanzones :  51.98          Rambutan :  142.90</t>
  </si>
  <si>
    <t xml:space="preserve">8 - AIDS                          44 - HIV </t>
  </si>
  <si>
    <t>LOCAL DEVELOPMENT INDICATOR SYSTEM (LDIS)</t>
  </si>
  <si>
    <t>31975     
16 %</t>
  </si>
  <si>
    <t>Male: 2,590 - 3.39
Female: 2,290 - 3.20
Total: 4,880 - 3.30</t>
  </si>
  <si>
    <t xml:space="preserve">DepEd                         Male: 5102           
Female: 4349  </t>
  </si>
  <si>
    <t>DepEd                    
Male: 9,241
Female: 7,087</t>
  </si>
  <si>
    <t>867,516 (projected)</t>
  </si>
  <si>
    <t>891,624 (projected)</t>
  </si>
  <si>
    <t>DepEd OrMin                
Male: 11.36%
Female: 11.27%
Total: 11.32%</t>
  </si>
  <si>
    <t>DepEd OrMin                
Male: 21.66%
Female: 15.07%
Total: 18.37%</t>
  </si>
  <si>
    <t>Data not yet available</t>
  </si>
  <si>
    <t>DepEd OrMin
Elementary: 0.97                    Secondary: 1.02</t>
  </si>
  <si>
    <t>Rice: 515,481.81 MT
Corn: 5,551.70 MT
Banana: 200,389 MT                     Mango: 1,834.41 MT                    Calamansi: 13,769.02 MT   Lanzones: 16,485.12 MT     Rambutan: 12,124.49 MT
Coconut: 191,029,218 (pcs) / 47,757 tons</t>
  </si>
  <si>
    <t>3,002 (actual pop)</t>
  </si>
  <si>
    <t>Municipal Fisheries: 6,601.12 MT
Commercial Fisheries: 1,794.14 MT
Tilapia: 128.02 MT
Bangus: 1,193.67 MT
Sugpo: 111.11 MT</t>
  </si>
  <si>
    <t>Municipal Fisheries: 6,721.90 MT
Commercial Fisheries: 1,849.27 MT
Tilapia: 107.43 MT
Bangus: 854.59 MT
Sugpo: 125.85 MT</t>
  </si>
  <si>
    <t>Registered Fisherfolk: 18,174</t>
  </si>
  <si>
    <t>BFP: 24
LGU: 6
NGO: 4</t>
  </si>
  <si>
    <t>BFP: 24
LGU: 8
NGO: 4</t>
  </si>
  <si>
    <t>DepEd OrMin
Elementary: 0.93                    Secondary: 0.97
DepEd Calapan City
1:1</t>
  </si>
  <si>
    <t>DepEd OrMin
Elementary : 26.26
Secondary 35.62
DepEd Calapan City
1:35</t>
  </si>
  <si>
    <t>Rice: 575,274.21 MT
Corn: 5,550.86 MT
Banana: 113,722.36 MT                     Mango: 1,142.57 MT                    Calamansi: 18,411.98 MT   Lanzones: 1,156.26 MT     Rambutan: 582.61 MT
Coconut: 197,237,353 wholenuts</t>
  </si>
  <si>
    <t>Rice: 549,516.12 MT
Corn: 5,922.73 MT
Banana: 54,448.91 MT                     Mango: 3,488.59 MT                    Calamansi: 10,305.76 MT   Lanzones: 470.92 MT     Rambutan: 745.39 MT
Coconut: 195,907,870 wholenuts</t>
  </si>
  <si>
    <t>Municipal Fisheries: 6,331.19 MT
Commercial Fisheries: 1,962.32 MT
Tilapia: 134.84 MT
Bangus: 1,185.48 MT
Sugpo: 125.00 MT</t>
  </si>
  <si>
    <t>922,510 (projected)</t>
  </si>
  <si>
    <t>908,339 (actual)</t>
  </si>
  <si>
    <t>1.56 (2015-2020)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</si>
</sst>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9"/>
      <color indexed="81"/>
      <name val="Tahoma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/>
    <xf numFmtId="0" fontId="2" fillId="4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9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left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9" fontId="3" fillId="0" borderId="1" xfId="0" applyNumberFormat="1" applyFont="1" applyBorder="1" applyAlignment="1">
      <alignment vertical="center" wrapText="1"/>
    </xf>
    <xf numFmtId="10" fontId="3" fillId="0" borderId="1" xfId="0" quotePrefix="1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vertical="center" wrapText="1"/>
    </xf>
    <xf numFmtId="10" fontId="3" fillId="0" borderId="1" xfId="1" applyNumberFormat="1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5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3" sqref="C13"/>
    </sheetView>
  </sheetViews>
  <sheetFormatPr defaultColWidth="8.85546875" defaultRowHeight="15" x14ac:dyDescent="0.25"/>
  <cols>
    <col min="1" max="1" width="12.7109375" customWidth="1"/>
    <col min="2" max="2" width="22.42578125" customWidth="1"/>
    <col min="3" max="3" width="49.7109375" customWidth="1"/>
    <col min="4" max="4" width="25.85546875" hidden="1" customWidth="1"/>
    <col min="5" max="5" width="30.42578125" hidden="1" customWidth="1"/>
    <col min="6" max="9" width="7.140625" hidden="1" customWidth="1"/>
    <col min="10" max="14" width="8.85546875" hidden="1" customWidth="1"/>
    <col min="15" max="15" width="15.42578125" hidden="1" customWidth="1"/>
    <col min="16" max="16" width="8.85546875" hidden="1" customWidth="1"/>
    <col min="17" max="17" width="18.5703125" hidden="1" customWidth="1"/>
    <col min="18" max="18" width="18.7109375" hidden="1" customWidth="1"/>
    <col min="19" max="21" width="18.28515625" customWidth="1"/>
  </cols>
  <sheetData>
    <row r="1" spans="1:36" ht="15.75" x14ac:dyDescent="0.25">
      <c r="A1" s="53" t="s">
        <v>340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36" ht="15.75" x14ac:dyDescent="0.25">
      <c r="A2" s="53" t="s">
        <v>298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4" spans="1:36" ht="28.5" customHeight="1" x14ac:dyDescent="0.25">
      <c r="A4" s="54" t="s">
        <v>299</v>
      </c>
      <c r="B4" s="54" t="s">
        <v>0</v>
      </c>
      <c r="C4" s="54" t="s">
        <v>1</v>
      </c>
      <c r="D4" s="54" t="s">
        <v>2</v>
      </c>
      <c r="E4" s="54" t="s">
        <v>298</v>
      </c>
      <c r="F4" s="56" t="s">
        <v>3</v>
      </c>
      <c r="G4" s="56"/>
      <c r="H4" s="56"/>
      <c r="I4" s="56"/>
      <c r="J4" s="57" t="s">
        <v>298</v>
      </c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36" ht="16.5" x14ac:dyDescent="0.3">
      <c r="A5" s="55"/>
      <c r="B5" s="55"/>
      <c r="C5" s="55"/>
      <c r="D5" s="55"/>
      <c r="E5" s="55"/>
      <c r="F5" s="4">
        <v>1</v>
      </c>
      <c r="G5" s="4">
        <v>2</v>
      </c>
      <c r="H5" s="4">
        <v>3</v>
      </c>
      <c r="I5" s="4">
        <v>4</v>
      </c>
      <c r="J5" s="58" t="s">
        <v>310</v>
      </c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x14ac:dyDescent="0.2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22">
        <v>2000</v>
      </c>
      <c r="K6" s="22">
        <v>2007</v>
      </c>
      <c r="L6" s="22">
        <v>2008</v>
      </c>
      <c r="M6" s="22">
        <v>2009</v>
      </c>
      <c r="N6" s="22">
        <v>2010</v>
      </c>
      <c r="O6" s="22">
        <v>2014</v>
      </c>
      <c r="P6" s="22">
        <v>2015</v>
      </c>
      <c r="Q6" s="22">
        <v>2016</v>
      </c>
      <c r="R6" s="22">
        <v>2017</v>
      </c>
      <c r="S6" s="22">
        <v>2019</v>
      </c>
      <c r="T6" s="22">
        <v>2020</v>
      </c>
      <c r="U6" s="22">
        <v>2021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1" customFormat="1" ht="18.75" customHeight="1" x14ac:dyDescent="0.25">
      <c r="A7" s="40" t="s">
        <v>8</v>
      </c>
      <c r="B7" s="36" t="s">
        <v>5</v>
      </c>
      <c r="C7" s="36" t="s">
        <v>9</v>
      </c>
      <c r="D7" s="36" t="s">
        <v>202</v>
      </c>
      <c r="E7" s="36" t="s">
        <v>270</v>
      </c>
      <c r="F7" s="36"/>
      <c r="G7" s="36"/>
      <c r="H7" s="36"/>
      <c r="I7" s="36"/>
      <c r="J7" s="23">
        <v>681818</v>
      </c>
      <c r="K7" s="23">
        <v>735769</v>
      </c>
      <c r="L7" s="24"/>
      <c r="M7" s="24"/>
      <c r="N7" s="23">
        <v>785602</v>
      </c>
      <c r="O7" s="24"/>
      <c r="P7" s="23">
        <v>844059</v>
      </c>
      <c r="Q7" s="24"/>
      <c r="R7" s="37" t="s">
        <v>345</v>
      </c>
      <c r="S7" s="37" t="s">
        <v>346</v>
      </c>
      <c r="T7" s="37" t="s">
        <v>364</v>
      </c>
      <c r="U7" s="37" t="s">
        <v>363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s="1" customFormat="1" ht="13.5" customHeight="1" x14ac:dyDescent="0.25">
      <c r="A8" s="41"/>
      <c r="B8" s="36" t="s">
        <v>6</v>
      </c>
      <c r="C8" s="36" t="s">
        <v>10</v>
      </c>
      <c r="D8" s="36" t="s">
        <v>203</v>
      </c>
      <c r="E8" s="36" t="s">
        <v>300</v>
      </c>
      <c r="F8" s="36"/>
      <c r="G8" s="36"/>
      <c r="H8" s="36"/>
      <c r="I8" s="36"/>
      <c r="J8" s="24"/>
      <c r="K8" s="24"/>
      <c r="L8" s="24"/>
      <c r="M8" s="24"/>
      <c r="N8" s="24"/>
      <c r="O8" s="24"/>
      <c r="P8" s="24">
        <v>1.38</v>
      </c>
      <c r="Q8" s="24"/>
      <c r="R8" s="28">
        <v>1.38</v>
      </c>
      <c r="S8" s="28">
        <v>1.38</v>
      </c>
      <c r="T8" s="37" t="s">
        <v>365</v>
      </c>
      <c r="U8" s="28">
        <v>1.38</v>
      </c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s="1" customFormat="1" ht="13.5" customHeight="1" x14ac:dyDescent="0.25">
      <c r="A9" s="41"/>
      <c r="B9" s="40" t="s">
        <v>7</v>
      </c>
      <c r="C9" s="36" t="s">
        <v>268</v>
      </c>
      <c r="D9" s="36" t="s">
        <v>204</v>
      </c>
      <c r="E9" s="36" t="s">
        <v>271</v>
      </c>
      <c r="F9" s="36"/>
      <c r="G9" s="36"/>
      <c r="H9" s="36"/>
      <c r="I9" s="36"/>
      <c r="J9" s="24"/>
      <c r="K9" s="24"/>
      <c r="L9" s="24"/>
      <c r="M9" s="24"/>
      <c r="N9" s="24">
        <v>180</v>
      </c>
      <c r="O9" s="24"/>
      <c r="P9" s="24">
        <v>193</v>
      </c>
      <c r="Q9" s="24"/>
      <c r="R9" s="38">
        <v>198.75633969554977</v>
      </c>
      <c r="S9" s="38">
        <v>204.27986582847856</v>
      </c>
      <c r="T9" s="38">
        <f>903929/4364.72</f>
        <v>207.09896625671291</v>
      </c>
      <c r="U9" s="38">
        <f>903929/4364.72</f>
        <v>207.09896625671291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s="1" customFormat="1" ht="13.5" customHeight="1" x14ac:dyDescent="0.25">
      <c r="A10" s="41"/>
      <c r="B10" s="41"/>
      <c r="C10" s="36" t="s">
        <v>14</v>
      </c>
      <c r="D10" s="36"/>
      <c r="E10" s="36" t="s">
        <v>297</v>
      </c>
      <c r="F10" s="36"/>
      <c r="G10" s="36"/>
      <c r="H10" s="36"/>
      <c r="I10" s="36"/>
      <c r="J10" s="24"/>
      <c r="K10" s="24"/>
      <c r="L10" s="24"/>
      <c r="M10" s="24"/>
      <c r="N10" s="24">
        <v>352</v>
      </c>
      <c r="O10" s="24"/>
      <c r="P10" s="24">
        <v>379</v>
      </c>
      <c r="Q10" s="24"/>
      <c r="R10" s="24"/>
      <c r="S10" s="24"/>
      <c r="T10" s="38"/>
      <c r="U10" s="3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s="1" customFormat="1" ht="13.5" customHeight="1" x14ac:dyDescent="0.25">
      <c r="A11" s="41"/>
      <c r="B11" s="41"/>
      <c r="C11" s="36" t="s">
        <v>15</v>
      </c>
      <c r="D11" s="36" t="s">
        <v>205</v>
      </c>
      <c r="E11" s="12" t="s">
        <v>272</v>
      </c>
      <c r="F11" s="36"/>
      <c r="G11" s="36"/>
      <c r="H11" s="36"/>
      <c r="I11" s="36"/>
      <c r="J11" s="24"/>
      <c r="K11" s="24"/>
      <c r="L11" s="24"/>
      <c r="M11" s="24"/>
      <c r="N11" s="24">
        <v>24.62</v>
      </c>
      <c r="O11" s="24"/>
      <c r="P11" s="24">
        <v>24.4</v>
      </c>
      <c r="Q11" s="24"/>
      <c r="R11" s="24"/>
      <c r="S11" s="39">
        <f>217588/891624</f>
        <v>0.24403560245125749</v>
      </c>
      <c r="T11" s="39">
        <f>220590/903929</f>
        <v>0.24403465316413125</v>
      </c>
      <c r="U11" s="39">
        <f>220590/903929</f>
        <v>0.24403465316413125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1" customFormat="1" ht="13.5" customHeight="1" x14ac:dyDescent="0.25">
      <c r="A12" s="42"/>
      <c r="B12" s="42"/>
      <c r="C12" s="36" t="s">
        <v>16</v>
      </c>
      <c r="D12" s="36" t="s">
        <v>206</v>
      </c>
      <c r="E12" s="12" t="s">
        <v>296</v>
      </c>
      <c r="F12" s="36"/>
      <c r="G12" s="36"/>
      <c r="H12" s="36"/>
      <c r="I12" s="36"/>
      <c r="J12" s="24"/>
      <c r="K12" s="24"/>
      <c r="L12" s="24"/>
      <c r="M12" s="24"/>
      <c r="N12" s="23">
        <v>31662</v>
      </c>
      <c r="O12" s="24"/>
      <c r="P12" s="23">
        <v>32115</v>
      </c>
      <c r="Q12" s="24"/>
      <c r="R12" s="38">
        <f>211704/4364.72</f>
        <v>48.503454975347786</v>
      </c>
      <c r="S12" s="38">
        <f>217588/4364.72</f>
        <v>49.851536868344361</v>
      </c>
      <c r="T12" s="38">
        <f>220590/4364.72</f>
        <v>50.539324401107052</v>
      </c>
      <c r="U12" s="38">
        <f>220590/4364.72</f>
        <v>50.539324401107052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30" customFormat="1" ht="55.5" customHeight="1" x14ac:dyDescent="0.25">
      <c r="A13" s="40" t="s">
        <v>11</v>
      </c>
      <c r="B13" s="40" t="s">
        <v>12</v>
      </c>
      <c r="C13" s="36" t="s">
        <v>13</v>
      </c>
      <c r="D13" s="36" t="s">
        <v>207</v>
      </c>
      <c r="E13" s="12" t="s">
        <v>308</v>
      </c>
      <c r="F13" s="36"/>
      <c r="G13" s="36"/>
      <c r="H13" s="36"/>
      <c r="I13" s="36"/>
      <c r="J13" s="28"/>
      <c r="K13" s="28"/>
      <c r="L13" s="28"/>
      <c r="M13" s="28"/>
      <c r="N13" s="28"/>
      <c r="O13" s="28" t="s">
        <v>332</v>
      </c>
      <c r="P13" s="28"/>
      <c r="Q13" s="28"/>
      <c r="R13" s="28" t="s">
        <v>343</v>
      </c>
      <c r="S13" s="28" t="s">
        <v>347</v>
      </c>
      <c r="T13" s="28" t="s">
        <v>349</v>
      </c>
      <c r="U13" s="28" t="s">
        <v>349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 s="30" customFormat="1" ht="57" customHeight="1" x14ac:dyDescent="0.25">
      <c r="A14" s="41"/>
      <c r="B14" s="42"/>
      <c r="C14" s="36" t="s">
        <v>17</v>
      </c>
      <c r="D14" s="36" t="s">
        <v>208</v>
      </c>
      <c r="E14" s="12" t="s">
        <v>309</v>
      </c>
      <c r="F14" s="36"/>
      <c r="G14" s="36"/>
      <c r="H14" s="36"/>
      <c r="I14" s="36"/>
      <c r="J14" s="28"/>
      <c r="K14" s="28"/>
      <c r="L14" s="28"/>
      <c r="M14" s="28"/>
      <c r="N14" s="28"/>
      <c r="O14" s="28" t="s">
        <v>333</v>
      </c>
      <c r="P14" s="28"/>
      <c r="Q14" s="28"/>
      <c r="R14" s="28" t="s">
        <v>344</v>
      </c>
      <c r="S14" s="28" t="s">
        <v>348</v>
      </c>
      <c r="T14" s="28" t="s">
        <v>349</v>
      </c>
      <c r="U14" s="28" t="s">
        <v>349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 s="30" customFormat="1" ht="28.5" customHeight="1" x14ac:dyDescent="0.25">
      <c r="A15" s="41"/>
      <c r="B15" s="40" t="s">
        <v>269</v>
      </c>
      <c r="C15" s="36" t="s">
        <v>24</v>
      </c>
      <c r="D15" s="36" t="s">
        <v>209</v>
      </c>
      <c r="E15" s="36" t="s">
        <v>281</v>
      </c>
      <c r="F15" s="36"/>
      <c r="G15" s="36"/>
      <c r="H15" s="36"/>
      <c r="I15" s="36"/>
      <c r="J15" s="28"/>
      <c r="K15" s="28"/>
      <c r="L15" s="28"/>
      <c r="M15" s="28"/>
      <c r="N15" s="28"/>
      <c r="O15" s="31">
        <v>0.81</v>
      </c>
      <c r="P15" s="31">
        <v>0.81</v>
      </c>
      <c r="Q15" s="31">
        <v>0.83</v>
      </c>
      <c r="R15" s="28" t="s">
        <v>341</v>
      </c>
      <c r="S15" s="28" t="s">
        <v>352</v>
      </c>
      <c r="T15" s="28"/>
      <c r="U15" s="28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 s="30" customFormat="1" ht="36" customHeight="1" x14ac:dyDescent="0.2">
      <c r="A16" s="41"/>
      <c r="B16" s="41"/>
      <c r="C16" s="36" t="s">
        <v>18</v>
      </c>
      <c r="D16" s="5">
        <v>3476</v>
      </c>
      <c r="E16" s="36" t="s">
        <v>294</v>
      </c>
      <c r="F16" s="36"/>
      <c r="G16" s="36"/>
      <c r="H16" s="36"/>
      <c r="I16" s="36"/>
      <c r="J16" s="28"/>
      <c r="K16" s="28"/>
      <c r="L16" s="28"/>
      <c r="M16" s="28"/>
      <c r="N16" s="28"/>
      <c r="O16" s="24" t="s">
        <v>342</v>
      </c>
      <c r="P16" s="28"/>
      <c r="Q16" s="28">
        <v>7.8</v>
      </c>
      <c r="R16" s="28">
        <v>26.8</v>
      </c>
      <c r="S16" s="28"/>
      <c r="T16" s="28"/>
      <c r="U16" s="28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 s="30" customFormat="1" ht="28.5" customHeight="1" x14ac:dyDescent="0.25">
      <c r="A17" s="41"/>
      <c r="B17" s="41"/>
      <c r="C17" s="36" t="s">
        <v>19</v>
      </c>
      <c r="D17" s="36" t="s">
        <v>210</v>
      </c>
      <c r="E17" s="36" t="s">
        <v>274</v>
      </c>
      <c r="F17" s="36"/>
      <c r="G17" s="36"/>
      <c r="H17" s="36"/>
      <c r="I17" s="36"/>
      <c r="J17" s="28"/>
      <c r="K17" s="28"/>
      <c r="L17" s="28"/>
      <c r="M17" s="28"/>
      <c r="N17" s="28"/>
      <c r="O17" s="28">
        <v>12.6</v>
      </c>
      <c r="P17" s="28">
        <v>8.9</v>
      </c>
      <c r="Q17" s="28">
        <v>11.8</v>
      </c>
      <c r="R17" s="32">
        <v>5.8999999999999997E-2</v>
      </c>
      <c r="S17" s="28">
        <v>76</v>
      </c>
      <c r="T17" s="28">
        <v>36</v>
      </c>
      <c r="U17" s="28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 s="30" customFormat="1" ht="21" customHeight="1" x14ac:dyDescent="0.25">
      <c r="A18" s="41"/>
      <c r="B18" s="41"/>
      <c r="C18" s="36" t="s">
        <v>20</v>
      </c>
      <c r="D18" s="36" t="s">
        <v>211</v>
      </c>
      <c r="E18" s="36" t="s">
        <v>301</v>
      </c>
      <c r="F18" s="36"/>
      <c r="G18" s="36"/>
      <c r="H18" s="36"/>
      <c r="I18" s="36"/>
      <c r="J18" s="28"/>
      <c r="K18" s="28"/>
      <c r="L18" s="28"/>
      <c r="M18" s="28"/>
      <c r="N18" s="28"/>
      <c r="O18" s="28">
        <v>23</v>
      </c>
      <c r="P18" s="28">
        <v>7.5</v>
      </c>
      <c r="Q18" s="28">
        <v>8.61</v>
      </c>
      <c r="R18" s="33">
        <v>4</v>
      </c>
      <c r="S18" s="28">
        <v>3</v>
      </c>
      <c r="T18" s="28">
        <v>6</v>
      </c>
      <c r="U18" s="28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 s="1" customFormat="1" ht="27.75" customHeight="1" x14ac:dyDescent="0.25">
      <c r="A19" s="41"/>
      <c r="B19" s="41"/>
      <c r="C19" s="36" t="s">
        <v>21</v>
      </c>
      <c r="D19" s="36"/>
      <c r="E19" s="36" t="s">
        <v>280</v>
      </c>
      <c r="F19" s="36"/>
      <c r="G19" s="36"/>
      <c r="H19" s="36"/>
      <c r="I19" s="36"/>
      <c r="J19" s="24"/>
      <c r="K19" s="24"/>
      <c r="L19" s="24"/>
      <c r="M19" s="24"/>
      <c r="N19" s="24"/>
      <c r="O19" s="24"/>
      <c r="P19" s="24" t="s">
        <v>311</v>
      </c>
      <c r="Q19" s="25">
        <v>0.82</v>
      </c>
      <c r="R19" s="24"/>
      <c r="S19" s="24"/>
      <c r="T19" s="24"/>
      <c r="U19" s="24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30" customFormat="1" ht="30.75" customHeight="1" x14ac:dyDescent="0.25">
      <c r="A20" s="41"/>
      <c r="B20" s="41"/>
      <c r="C20" s="36" t="s">
        <v>22</v>
      </c>
      <c r="D20" s="36"/>
      <c r="E20" s="36" t="s">
        <v>302</v>
      </c>
      <c r="F20" s="36"/>
      <c r="G20" s="36"/>
      <c r="H20" s="36"/>
      <c r="I20" s="36"/>
      <c r="J20" s="28"/>
      <c r="K20" s="28"/>
      <c r="L20" s="28"/>
      <c r="M20" s="28"/>
      <c r="N20" s="28"/>
      <c r="O20" s="28"/>
      <c r="P20" s="28" t="s">
        <v>312</v>
      </c>
      <c r="Q20" s="28" t="s">
        <v>327</v>
      </c>
      <c r="R20" s="28" t="s">
        <v>339</v>
      </c>
      <c r="S20" s="28"/>
      <c r="T20" s="28"/>
      <c r="U20" s="28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s="1" customFormat="1" ht="19.5" customHeight="1" x14ac:dyDescent="0.25">
      <c r="A21" s="42"/>
      <c r="B21" s="42"/>
      <c r="C21" s="36" t="s">
        <v>23</v>
      </c>
      <c r="D21" s="36" t="s">
        <v>214</v>
      </c>
      <c r="E21" s="36" t="s">
        <v>275</v>
      </c>
      <c r="F21" s="36"/>
      <c r="G21" s="36"/>
      <c r="H21" s="36"/>
      <c r="I21" s="36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s="1" customFormat="1" ht="30.75" customHeight="1" x14ac:dyDescent="0.25">
      <c r="A22" s="40" t="s">
        <v>25</v>
      </c>
      <c r="B22" s="43" t="s">
        <v>26</v>
      </c>
      <c r="C22" s="36" t="s">
        <v>27</v>
      </c>
      <c r="D22" s="36" t="s">
        <v>212</v>
      </c>
      <c r="E22" s="36" t="s">
        <v>288</v>
      </c>
      <c r="F22" s="36"/>
      <c r="G22" s="36"/>
      <c r="H22" s="36"/>
      <c r="I22" s="36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s="1" customFormat="1" ht="19.5" customHeight="1" x14ac:dyDescent="0.25">
      <c r="A23" s="41"/>
      <c r="B23" s="45"/>
      <c r="C23" s="36" t="s">
        <v>282</v>
      </c>
      <c r="D23" s="36" t="s">
        <v>213</v>
      </c>
      <c r="E23" s="36" t="s">
        <v>289</v>
      </c>
      <c r="F23" s="36"/>
      <c r="G23" s="36"/>
      <c r="H23" s="36"/>
      <c r="I23" s="36"/>
      <c r="J23" s="24"/>
      <c r="K23" s="24"/>
      <c r="L23" s="26">
        <v>460250</v>
      </c>
      <c r="M23" s="24"/>
      <c r="N23" s="24"/>
      <c r="O23" s="23" t="s">
        <v>315</v>
      </c>
      <c r="P23" s="24"/>
      <c r="Q23" s="24"/>
      <c r="R23" s="24"/>
      <c r="S23" s="24"/>
      <c r="T23" s="24"/>
      <c r="U23" s="24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s="1" customFormat="1" ht="27.75" customHeight="1" x14ac:dyDescent="0.25">
      <c r="A24" s="41"/>
      <c r="B24" s="40" t="s">
        <v>28</v>
      </c>
      <c r="C24" s="36" t="s">
        <v>29</v>
      </c>
      <c r="D24" s="36" t="s">
        <v>215</v>
      </c>
      <c r="E24" s="36" t="s">
        <v>304</v>
      </c>
      <c r="F24" s="36"/>
      <c r="G24" s="36"/>
      <c r="H24" s="36"/>
      <c r="I24" s="36"/>
      <c r="J24" s="24"/>
      <c r="K24" s="24"/>
      <c r="L24" s="24" t="s">
        <v>313</v>
      </c>
      <c r="M24" s="24"/>
      <c r="N24" s="24"/>
      <c r="O24" s="24" t="s">
        <v>314</v>
      </c>
      <c r="P24" s="24"/>
      <c r="Q24" s="24"/>
      <c r="R24" s="24"/>
      <c r="S24" s="24"/>
      <c r="T24" s="24"/>
      <c r="U24" s="24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s="1" customFormat="1" ht="39.75" customHeight="1" x14ac:dyDescent="0.25">
      <c r="A25" s="41"/>
      <c r="B25" s="41"/>
      <c r="C25" s="36" t="s">
        <v>30</v>
      </c>
      <c r="D25" s="36" t="s">
        <v>216</v>
      </c>
      <c r="E25" s="36" t="s">
        <v>303</v>
      </c>
      <c r="F25" s="36"/>
      <c r="G25" s="36"/>
      <c r="H25" s="36"/>
      <c r="I25" s="36"/>
      <c r="J25" s="24"/>
      <c r="K25" s="24"/>
      <c r="L25" s="24" t="s">
        <v>316</v>
      </c>
      <c r="M25" s="24"/>
      <c r="N25" s="24"/>
      <c r="O25" s="23" t="s">
        <v>317</v>
      </c>
      <c r="P25" s="24"/>
      <c r="Q25" s="24"/>
      <c r="R25" s="24"/>
      <c r="S25" s="24"/>
      <c r="T25" s="24"/>
      <c r="U25" s="24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" customFormat="1" ht="33" customHeight="1" x14ac:dyDescent="0.25">
      <c r="A26" s="41"/>
      <c r="B26" s="41"/>
      <c r="C26" s="36" t="s">
        <v>31</v>
      </c>
      <c r="D26" s="36" t="s">
        <v>217</v>
      </c>
      <c r="E26" s="36" t="s">
        <v>305</v>
      </c>
      <c r="F26" s="36"/>
      <c r="G26" s="36"/>
      <c r="H26" s="36"/>
      <c r="I26" s="36"/>
      <c r="J26" s="24"/>
      <c r="K26" s="24"/>
      <c r="L26" s="24" t="s">
        <v>318</v>
      </c>
      <c r="M26" s="24"/>
      <c r="N26" s="24"/>
      <c r="O26" s="24" t="s">
        <v>319</v>
      </c>
      <c r="P26" s="24"/>
      <c r="Q26" s="24"/>
      <c r="R26" s="24"/>
      <c r="S26" s="24"/>
      <c r="T26" s="24"/>
      <c r="U26" s="24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" customFormat="1" ht="36.75" customHeight="1" x14ac:dyDescent="0.25">
      <c r="A27" s="41"/>
      <c r="B27" s="42"/>
      <c r="C27" s="36" t="s">
        <v>32</v>
      </c>
      <c r="D27" s="36" t="s">
        <v>218</v>
      </c>
      <c r="E27" s="36" t="s">
        <v>306</v>
      </c>
      <c r="F27" s="36"/>
      <c r="G27" s="36"/>
      <c r="H27" s="36"/>
      <c r="I27" s="36"/>
      <c r="J27" s="24"/>
      <c r="K27" s="24"/>
      <c r="L27" s="24" t="s">
        <v>320</v>
      </c>
      <c r="M27" s="24"/>
      <c r="N27" s="24"/>
      <c r="O27" s="24" t="s">
        <v>321</v>
      </c>
      <c r="P27" s="24"/>
      <c r="Q27" s="24" t="s">
        <v>328</v>
      </c>
      <c r="R27" s="24" t="s">
        <v>329</v>
      </c>
      <c r="S27" s="28"/>
      <c r="T27" s="28"/>
      <c r="U27" s="28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" customFormat="1" ht="82.5" customHeight="1" x14ac:dyDescent="0.25">
      <c r="A28" s="41"/>
      <c r="B28" s="40" t="s">
        <v>33</v>
      </c>
      <c r="C28" s="36" t="s">
        <v>34</v>
      </c>
      <c r="D28" s="36" t="s">
        <v>219</v>
      </c>
      <c r="E28" s="13" t="s">
        <v>279</v>
      </c>
      <c r="F28" s="36"/>
      <c r="G28" s="36"/>
      <c r="H28" s="36"/>
      <c r="I28" s="36"/>
      <c r="J28" s="24"/>
      <c r="K28" s="24"/>
      <c r="L28" s="24"/>
      <c r="M28" s="24"/>
      <c r="N28" s="24"/>
      <c r="O28" s="24"/>
      <c r="P28" s="24"/>
      <c r="Q28" s="24" t="s">
        <v>334</v>
      </c>
      <c r="R28" s="24" t="s">
        <v>326</v>
      </c>
      <c r="S28" s="28" t="s">
        <v>358</v>
      </c>
      <c r="T28" s="28" t="s">
        <v>350</v>
      </c>
      <c r="U28" s="28" t="s">
        <v>350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1" customFormat="1" ht="23.25" customHeight="1" x14ac:dyDescent="0.25">
      <c r="A29" s="42"/>
      <c r="B29" s="42"/>
      <c r="C29" s="36" t="s">
        <v>35</v>
      </c>
      <c r="D29" s="6">
        <v>0.58220000000000005</v>
      </c>
      <c r="E29" s="36"/>
      <c r="F29" s="36"/>
      <c r="G29" s="36"/>
      <c r="H29" s="36"/>
      <c r="I29" s="36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s="1" customFormat="1" x14ac:dyDescent="0.25">
      <c r="A30" s="49" t="s">
        <v>36</v>
      </c>
      <c r="B30" s="50"/>
      <c r="C30" s="50"/>
      <c r="D30" s="50"/>
      <c r="E30" s="50"/>
      <c r="F30" s="50"/>
      <c r="G30" s="50"/>
      <c r="H30" s="50"/>
      <c r="I30" s="51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s="1" customFormat="1" ht="20.25" customHeight="1" x14ac:dyDescent="0.25">
      <c r="A31" s="40" t="s">
        <v>37</v>
      </c>
      <c r="B31" s="40" t="s">
        <v>38</v>
      </c>
      <c r="C31" s="36" t="s">
        <v>220</v>
      </c>
      <c r="D31" s="36" t="s">
        <v>221</v>
      </c>
      <c r="E31" s="36" t="s">
        <v>290</v>
      </c>
      <c r="F31" s="36"/>
      <c r="G31" s="36"/>
      <c r="H31" s="36"/>
      <c r="I31" s="36"/>
      <c r="J31" s="24"/>
      <c r="K31" s="24"/>
      <c r="L31" s="24"/>
      <c r="M31" s="24"/>
      <c r="N31" s="24"/>
      <c r="O31" s="24" t="s">
        <v>322</v>
      </c>
      <c r="P31" s="24"/>
      <c r="Q31" s="24"/>
      <c r="R31" s="24"/>
      <c r="S31" s="24"/>
      <c r="T31" s="24"/>
      <c r="U31" s="24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s="1" customFormat="1" ht="19.5" customHeight="1" x14ac:dyDescent="0.25">
      <c r="A32" s="41"/>
      <c r="B32" s="41"/>
      <c r="C32" s="36" t="s">
        <v>39</v>
      </c>
      <c r="D32" s="36"/>
      <c r="E32" s="36" t="s">
        <v>285</v>
      </c>
      <c r="F32" s="36"/>
      <c r="G32" s="36"/>
      <c r="H32" s="36"/>
      <c r="I32" s="36"/>
      <c r="J32" s="24"/>
      <c r="K32" s="24"/>
      <c r="L32" s="24"/>
      <c r="M32" s="24"/>
      <c r="N32" s="24" t="s">
        <v>323</v>
      </c>
      <c r="O32" s="24"/>
      <c r="P32" s="24" t="s">
        <v>324</v>
      </c>
      <c r="Q32" s="24"/>
      <c r="R32" s="24"/>
      <c r="S32" s="24"/>
      <c r="T32" s="24"/>
      <c r="U32" s="24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s="1" customFormat="1" ht="21" customHeight="1" x14ac:dyDescent="0.25">
      <c r="A33" s="41"/>
      <c r="B33" s="41"/>
      <c r="C33" s="36" t="s">
        <v>40</v>
      </c>
      <c r="D33" s="36" t="s">
        <v>222</v>
      </c>
      <c r="E33" s="36"/>
      <c r="F33" s="36"/>
      <c r="G33" s="36"/>
      <c r="H33" s="36"/>
      <c r="I33" s="36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" customFormat="1" ht="30.75" customHeight="1" x14ac:dyDescent="0.25">
      <c r="A34" s="41"/>
      <c r="B34" s="41"/>
      <c r="C34" s="36" t="s">
        <v>41</v>
      </c>
      <c r="D34" s="36" t="s">
        <v>223</v>
      </c>
      <c r="E34" s="36"/>
      <c r="F34" s="36"/>
      <c r="G34" s="36"/>
      <c r="H34" s="36"/>
      <c r="I34" s="36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" customFormat="1" ht="30.75" customHeight="1" x14ac:dyDescent="0.25">
      <c r="A35" s="42"/>
      <c r="B35" s="42"/>
      <c r="C35" s="36" t="s">
        <v>42</v>
      </c>
      <c r="D35" s="36">
        <v>0</v>
      </c>
      <c r="E35" s="36"/>
      <c r="F35" s="36"/>
      <c r="G35" s="36"/>
      <c r="H35" s="36"/>
      <c r="I35" s="36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" customFormat="1" ht="126" customHeight="1" x14ac:dyDescent="0.25">
      <c r="A36" s="40" t="s">
        <v>43</v>
      </c>
      <c r="B36" s="40" t="s">
        <v>44</v>
      </c>
      <c r="C36" s="36" t="s">
        <v>46</v>
      </c>
      <c r="D36" s="36" t="s">
        <v>226</v>
      </c>
      <c r="E36" s="36"/>
      <c r="F36" s="36"/>
      <c r="G36" s="36"/>
      <c r="H36" s="36"/>
      <c r="I36" s="36"/>
      <c r="J36" s="24"/>
      <c r="K36" s="24"/>
      <c r="L36" s="24"/>
      <c r="M36" s="24"/>
      <c r="N36" s="24"/>
      <c r="O36" s="24"/>
      <c r="P36" s="24"/>
      <c r="Q36" s="16" t="s">
        <v>337</v>
      </c>
      <c r="R36" s="16" t="s">
        <v>338</v>
      </c>
      <c r="S36" s="16" t="s">
        <v>351</v>
      </c>
      <c r="T36" s="16" t="s">
        <v>361</v>
      </c>
      <c r="U36" s="16" t="s">
        <v>360</v>
      </c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s="1" customFormat="1" ht="96" customHeight="1" x14ac:dyDescent="0.25">
      <c r="A37" s="41"/>
      <c r="B37" s="41"/>
      <c r="C37" s="36" t="s">
        <v>47</v>
      </c>
      <c r="D37" s="36" t="s">
        <v>225</v>
      </c>
      <c r="E37" s="36"/>
      <c r="F37" s="36"/>
      <c r="G37" s="36"/>
      <c r="H37" s="36"/>
      <c r="I37" s="36"/>
      <c r="J37" s="24"/>
      <c r="K37" s="24"/>
      <c r="L37" s="24"/>
      <c r="M37" s="24"/>
      <c r="N37" s="24"/>
      <c r="O37" s="24"/>
      <c r="P37" s="24"/>
      <c r="Q37" s="24"/>
      <c r="R37" s="24"/>
      <c r="S37" s="28" t="s">
        <v>354</v>
      </c>
      <c r="T37" s="28" t="s">
        <v>353</v>
      </c>
      <c r="U37" s="28" t="s">
        <v>362</v>
      </c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 s="1" customFormat="1" ht="43.5" customHeight="1" x14ac:dyDescent="0.25">
      <c r="A38" s="41"/>
      <c r="B38" s="42"/>
      <c r="C38" s="36" t="s">
        <v>48</v>
      </c>
      <c r="D38" s="36">
        <v>835</v>
      </c>
      <c r="E38" s="36" t="s">
        <v>283</v>
      </c>
      <c r="F38" s="36"/>
      <c r="G38" s="36"/>
      <c r="H38" s="36"/>
      <c r="I38" s="36"/>
      <c r="J38" s="24"/>
      <c r="K38" s="24"/>
      <c r="L38" s="24"/>
      <c r="M38" s="24"/>
      <c r="N38" s="24"/>
      <c r="O38" s="24"/>
      <c r="P38" s="24"/>
      <c r="Q38" s="24"/>
      <c r="R38" s="24"/>
      <c r="S38" s="28" t="s">
        <v>355</v>
      </c>
      <c r="T38" s="28" t="s">
        <v>355</v>
      </c>
      <c r="U38" s="28" t="s">
        <v>355</v>
      </c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s="1" customFormat="1" ht="17.25" customHeight="1" x14ac:dyDescent="0.25">
      <c r="A39" s="41"/>
      <c r="B39" s="36" t="s">
        <v>45</v>
      </c>
      <c r="C39" s="36" t="s">
        <v>224</v>
      </c>
      <c r="D39" s="36" t="s">
        <v>227</v>
      </c>
      <c r="E39" s="36"/>
      <c r="F39" s="36"/>
      <c r="G39" s="36"/>
      <c r="H39" s="36"/>
      <c r="I39" s="36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s="1" customFormat="1" ht="15" customHeight="1" x14ac:dyDescent="0.25">
      <c r="A40" s="41"/>
      <c r="B40" s="40" t="s">
        <v>50</v>
      </c>
      <c r="C40" s="36" t="s">
        <v>51</v>
      </c>
      <c r="D40" s="36" t="s">
        <v>227</v>
      </c>
      <c r="E40" s="36"/>
      <c r="F40" s="36"/>
      <c r="G40" s="36"/>
      <c r="H40" s="36"/>
      <c r="I40" s="36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s="1" customFormat="1" ht="21" customHeight="1" x14ac:dyDescent="0.25">
      <c r="A41" s="41"/>
      <c r="B41" s="42"/>
      <c r="C41" s="36" t="s">
        <v>49</v>
      </c>
      <c r="D41" s="7">
        <v>0.13</v>
      </c>
      <c r="E41" s="36"/>
      <c r="F41" s="36"/>
      <c r="G41" s="36"/>
      <c r="H41" s="36"/>
      <c r="I41" s="36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s="1" customFormat="1" ht="18.75" customHeight="1" x14ac:dyDescent="0.25">
      <c r="A42" s="41"/>
      <c r="B42" s="40" t="s">
        <v>52</v>
      </c>
      <c r="C42" s="36" t="s">
        <v>53</v>
      </c>
      <c r="D42" s="36" t="s">
        <v>228</v>
      </c>
      <c r="E42" s="36"/>
      <c r="F42" s="36"/>
      <c r="G42" s="36"/>
      <c r="H42" s="36"/>
      <c r="I42" s="36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s="1" customFormat="1" ht="24" customHeight="1" x14ac:dyDescent="0.25">
      <c r="A43" s="42"/>
      <c r="B43" s="42"/>
      <c r="C43" s="36" t="s">
        <v>54</v>
      </c>
      <c r="D43" s="36" t="s">
        <v>227</v>
      </c>
      <c r="E43" s="36"/>
      <c r="F43" s="36"/>
      <c r="G43" s="36"/>
      <c r="H43" s="36"/>
      <c r="I43" s="36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s="1" customFormat="1" ht="27" customHeight="1" x14ac:dyDescent="0.25">
      <c r="A44" s="40" t="s">
        <v>55</v>
      </c>
      <c r="B44" s="40"/>
      <c r="C44" s="36" t="s">
        <v>56</v>
      </c>
      <c r="D44" s="7">
        <v>0.18</v>
      </c>
      <c r="E44" s="36"/>
      <c r="F44" s="36"/>
      <c r="G44" s="36"/>
      <c r="H44" s="36"/>
      <c r="I44" s="36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s="1" customFormat="1" ht="20.25" customHeight="1" x14ac:dyDescent="0.25">
      <c r="A45" s="42"/>
      <c r="B45" s="42"/>
      <c r="C45" s="36" t="s">
        <v>57</v>
      </c>
      <c r="D45" s="36" t="s">
        <v>227</v>
      </c>
      <c r="E45" s="36"/>
      <c r="F45" s="36"/>
      <c r="G45" s="36"/>
      <c r="H45" s="36"/>
      <c r="I45" s="36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1:36" s="1" customFormat="1" ht="21" customHeight="1" x14ac:dyDescent="0.25">
      <c r="A46" s="40" t="s">
        <v>58</v>
      </c>
      <c r="B46" s="40" t="s">
        <v>59</v>
      </c>
      <c r="C46" s="36" t="s">
        <v>61</v>
      </c>
      <c r="D46" s="7">
        <v>0.28000000000000003</v>
      </c>
      <c r="E46" s="36"/>
      <c r="F46" s="36"/>
      <c r="G46" s="36"/>
      <c r="H46" s="36"/>
      <c r="I46" s="36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 s="1" customFormat="1" ht="28.5" customHeight="1" x14ac:dyDescent="0.25">
      <c r="A47" s="42"/>
      <c r="B47" s="42"/>
      <c r="C47" s="36" t="s">
        <v>60</v>
      </c>
      <c r="D47" s="7">
        <v>0.33</v>
      </c>
      <c r="E47" s="36"/>
      <c r="F47" s="36"/>
      <c r="G47" s="36"/>
      <c r="H47" s="36"/>
      <c r="I47" s="36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 s="1" customFormat="1" ht="24.75" customHeight="1" x14ac:dyDescent="0.25">
      <c r="A48" s="40" t="s">
        <v>62</v>
      </c>
      <c r="B48" s="40"/>
      <c r="C48" s="36" t="s">
        <v>63</v>
      </c>
      <c r="D48" s="36" t="s">
        <v>229</v>
      </c>
      <c r="E48" s="36"/>
      <c r="F48" s="36"/>
      <c r="G48" s="36"/>
      <c r="H48" s="36"/>
      <c r="I48" s="36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s="1" customFormat="1" ht="19.5" customHeight="1" x14ac:dyDescent="0.25">
      <c r="A49" s="42"/>
      <c r="B49" s="42"/>
      <c r="C49" s="36" t="s">
        <v>64</v>
      </c>
      <c r="D49" s="36" t="s">
        <v>230</v>
      </c>
      <c r="E49" s="36"/>
      <c r="F49" s="36"/>
      <c r="G49" s="36"/>
      <c r="H49" s="36"/>
      <c r="I49" s="36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 s="1" customFormat="1" x14ac:dyDescent="0.25">
      <c r="A50" s="49" t="s">
        <v>65</v>
      </c>
      <c r="B50" s="50"/>
      <c r="C50" s="50"/>
      <c r="D50" s="50"/>
      <c r="E50" s="50"/>
      <c r="F50" s="50"/>
      <c r="G50" s="50"/>
      <c r="H50" s="50"/>
      <c r="I50" s="51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 s="1" customFormat="1" ht="30.75" customHeight="1" x14ac:dyDescent="0.25">
      <c r="A51" s="40" t="s">
        <v>66</v>
      </c>
      <c r="B51" s="40" t="s">
        <v>67</v>
      </c>
      <c r="C51" s="36" t="s">
        <v>231</v>
      </c>
      <c r="D51" s="36"/>
      <c r="E51" s="36"/>
      <c r="F51" s="36"/>
      <c r="G51" s="36"/>
      <c r="H51" s="36"/>
      <c r="I51" s="36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1:36" s="1" customFormat="1" x14ac:dyDescent="0.25">
      <c r="A52" s="41"/>
      <c r="B52" s="41"/>
      <c r="C52" s="36" t="s">
        <v>68</v>
      </c>
      <c r="D52" s="36"/>
      <c r="E52" s="36"/>
      <c r="F52" s="36"/>
      <c r="G52" s="36"/>
      <c r="H52" s="36"/>
      <c r="I52" s="36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1:36" s="1" customFormat="1" x14ac:dyDescent="0.25">
      <c r="A53" s="41"/>
      <c r="B53" s="41"/>
      <c r="C53" s="36" t="s">
        <v>69</v>
      </c>
      <c r="D53" s="36"/>
      <c r="E53" s="36"/>
      <c r="F53" s="36"/>
      <c r="G53" s="36"/>
      <c r="H53" s="36"/>
      <c r="I53" s="36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1:36" s="1" customFormat="1" ht="20.25" customHeight="1" x14ac:dyDescent="0.25">
      <c r="A54" s="41"/>
      <c r="B54" s="41"/>
      <c r="C54" s="36" t="s">
        <v>70</v>
      </c>
      <c r="D54" s="36"/>
      <c r="E54" s="36"/>
      <c r="F54" s="36"/>
      <c r="G54" s="36"/>
      <c r="H54" s="36"/>
      <c r="I54" s="36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1:36" s="1" customFormat="1" ht="19.5" customHeight="1" x14ac:dyDescent="0.25">
      <c r="A55" s="41"/>
      <c r="B55" s="42"/>
      <c r="C55" s="36" t="s">
        <v>72</v>
      </c>
      <c r="D55" s="36"/>
      <c r="E55" s="36"/>
      <c r="F55" s="36"/>
      <c r="G55" s="36"/>
      <c r="H55" s="36"/>
      <c r="I55" s="36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1:36" s="1" customFormat="1" ht="20.25" customHeight="1" x14ac:dyDescent="0.25">
      <c r="A56" s="41"/>
      <c r="B56" s="40" t="s">
        <v>76</v>
      </c>
      <c r="C56" s="36" t="s">
        <v>73</v>
      </c>
      <c r="D56" s="36"/>
      <c r="E56" s="36"/>
      <c r="F56" s="36"/>
      <c r="G56" s="36"/>
      <c r="H56" s="36"/>
      <c r="I56" s="36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1:36" s="1" customFormat="1" ht="20.25" customHeight="1" x14ac:dyDescent="0.25">
      <c r="A57" s="41"/>
      <c r="B57" s="41"/>
      <c r="C57" s="36" t="s">
        <v>71</v>
      </c>
      <c r="D57" s="36"/>
      <c r="E57" s="36"/>
      <c r="F57" s="36"/>
      <c r="G57" s="36"/>
      <c r="H57" s="36"/>
      <c r="I57" s="36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 s="1" customFormat="1" ht="30.75" customHeight="1" x14ac:dyDescent="0.25">
      <c r="A58" s="41"/>
      <c r="B58" s="41"/>
      <c r="C58" s="36" t="s">
        <v>74</v>
      </c>
      <c r="D58" s="36"/>
      <c r="E58" s="36"/>
      <c r="F58" s="36"/>
      <c r="G58" s="36"/>
      <c r="H58" s="36"/>
      <c r="I58" s="36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s="1" customFormat="1" ht="20.25" customHeight="1" x14ac:dyDescent="0.25">
      <c r="A59" s="42"/>
      <c r="B59" s="42"/>
      <c r="C59" s="36" t="s">
        <v>75</v>
      </c>
      <c r="D59" s="36"/>
      <c r="E59" s="36"/>
      <c r="F59" s="36"/>
      <c r="G59" s="36"/>
      <c r="H59" s="36"/>
      <c r="I59" s="36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1:36" s="2" customFormat="1" x14ac:dyDescent="0.25">
      <c r="A60" s="40" t="s">
        <v>77</v>
      </c>
      <c r="B60" s="40" t="s">
        <v>78</v>
      </c>
      <c r="C60" s="36" t="s">
        <v>79</v>
      </c>
      <c r="D60" s="36" t="s">
        <v>232</v>
      </c>
      <c r="E60" s="36"/>
      <c r="F60" s="36"/>
      <c r="G60" s="36"/>
      <c r="H60" s="36"/>
      <c r="I60" s="3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 s="2" customFormat="1" x14ac:dyDescent="0.25">
      <c r="A61" s="41"/>
      <c r="B61" s="41"/>
      <c r="C61" s="36" t="s">
        <v>80</v>
      </c>
      <c r="D61" s="36"/>
      <c r="E61" s="36"/>
      <c r="F61" s="36"/>
      <c r="G61" s="36"/>
      <c r="H61" s="36"/>
      <c r="I61" s="3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 s="2" customFormat="1" x14ac:dyDescent="0.25">
      <c r="A62" s="41"/>
      <c r="B62" s="41"/>
      <c r="C62" s="36" t="s">
        <v>81</v>
      </c>
      <c r="D62" s="36"/>
      <c r="E62" s="36"/>
      <c r="F62" s="36"/>
      <c r="G62" s="36"/>
      <c r="H62" s="36"/>
      <c r="I62" s="3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s="2" customFormat="1" ht="20.25" customHeight="1" x14ac:dyDescent="0.25">
      <c r="A63" s="41"/>
      <c r="B63" s="41"/>
      <c r="C63" s="36" t="s">
        <v>82</v>
      </c>
      <c r="D63" s="36"/>
      <c r="E63" s="36"/>
      <c r="F63" s="36"/>
      <c r="G63" s="36"/>
      <c r="H63" s="36"/>
      <c r="I63" s="3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 s="2" customFormat="1" ht="15.75" customHeight="1" x14ac:dyDescent="0.25">
      <c r="A64" s="41"/>
      <c r="B64" s="42"/>
      <c r="C64" s="36" t="s">
        <v>233</v>
      </c>
      <c r="D64" s="36"/>
      <c r="E64" s="36"/>
      <c r="F64" s="36"/>
      <c r="G64" s="36"/>
      <c r="H64" s="36"/>
      <c r="I64" s="3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s="2" customFormat="1" x14ac:dyDescent="0.25">
      <c r="A65" s="41"/>
      <c r="B65" s="40" t="s">
        <v>83</v>
      </c>
      <c r="C65" s="36" t="s">
        <v>84</v>
      </c>
      <c r="D65" s="36"/>
      <c r="E65" s="36"/>
      <c r="F65" s="36"/>
      <c r="G65" s="36"/>
      <c r="H65" s="36"/>
      <c r="I65" s="3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1:36" s="2" customFormat="1" ht="16.5" customHeight="1" x14ac:dyDescent="0.25">
      <c r="A66" s="41"/>
      <c r="B66" s="41"/>
      <c r="C66" s="36" t="s">
        <v>85</v>
      </c>
      <c r="D66" s="36"/>
      <c r="E66" s="36"/>
      <c r="F66" s="36"/>
      <c r="G66" s="36"/>
      <c r="H66" s="36"/>
      <c r="I66" s="3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 s="2" customFormat="1" ht="28.5" customHeight="1" x14ac:dyDescent="0.25">
      <c r="A67" s="41"/>
      <c r="B67" s="41"/>
      <c r="C67" s="36" t="s">
        <v>86</v>
      </c>
      <c r="D67" s="36" t="s">
        <v>234</v>
      </c>
      <c r="E67" s="36"/>
      <c r="F67" s="36"/>
      <c r="G67" s="36"/>
      <c r="H67" s="36"/>
      <c r="I67" s="3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 s="2" customFormat="1" ht="27.75" customHeight="1" x14ac:dyDescent="0.25">
      <c r="A68" s="41"/>
      <c r="B68" s="42"/>
      <c r="C68" s="36" t="s">
        <v>87</v>
      </c>
      <c r="D68" s="36"/>
      <c r="E68" s="36"/>
      <c r="F68" s="36"/>
      <c r="G68" s="36"/>
      <c r="H68" s="36"/>
      <c r="I68" s="3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 s="2" customFormat="1" ht="16.5" customHeight="1" x14ac:dyDescent="0.25">
      <c r="A69" s="41"/>
      <c r="B69" s="40" t="s">
        <v>88</v>
      </c>
      <c r="C69" s="36" t="s">
        <v>89</v>
      </c>
      <c r="D69" s="36"/>
      <c r="E69" s="36"/>
      <c r="F69" s="36"/>
      <c r="G69" s="36"/>
      <c r="H69" s="36"/>
      <c r="I69" s="3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 s="2" customFormat="1" x14ac:dyDescent="0.25">
      <c r="A70" s="41"/>
      <c r="B70" s="41"/>
      <c r="C70" s="36" t="s">
        <v>90</v>
      </c>
      <c r="D70" s="36"/>
      <c r="E70" s="36"/>
      <c r="F70" s="36"/>
      <c r="G70" s="36"/>
      <c r="H70" s="36"/>
      <c r="I70" s="3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s="2" customFormat="1" ht="24" customHeight="1" x14ac:dyDescent="0.25">
      <c r="A71" s="41"/>
      <c r="B71" s="41"/>
      <c r="C71" s="36" t="s">
        <v>91</v>
      </c>
      <c r="D71" s="36"/>
      <c r="E71" s="36"/>
      <c r="F71" s="36"/>
      <c r="G71" s="36"/>
      <c r="H71" s="36"/>
      <c r="I71" s="3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 s="2" customFormat="1" ht="26.25" customHeight="1" x14ac:dyDescent="0.25">
      <c r="A72" s="41"/>
      <c r="B72" s="42"/>
      <c r="C72" s="8" t="s">
        <v>92</v>
      </c>
      <c r="D72" s="36"/>
      <c r="E72" s="36"/>
      <c r="F72" s="36"/>
      <c r="G72" s="36"/>
      <c r="H72" s="36"/>
      <c r="I72" s="3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s="2" customFormat="1" ht="16.5" customHeight="1" x14ac:dyDescent="0.25">
      <c r="A73" s="41"/>
      <c r="B73" s="40" t="s">
        <v>93</v>
      </c>
      <c r="C73" s="36" t="s">
        <v>94</v>
      </c>
      <c r="D73" s="36" t="s">
        <v>235</v>
      </c>
      <c r="E73" s="36"/>
      <c r="F73" s="36"/>
      <c r="G73" s="36"/>
      <c r="H73" s="36"/>
      <c r="I73" s="3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 s="2" customFormat="1" ht="16.5" customHeight="1" x14ac:dyDescent="0.25">
      <c r="A74" s="41"/>
      <c r="B74" s="42"/>
      <c r="C74" s="36" t="s">
        <v>95</v>
      </c>
      <c r="D74" s="36" t="s">
        <v>236</v>
      </c>
      <c r="E74" s="36"/>
      <c r="F74" s="36"/>
      <c r="G74" s="36"/>
      <c r="H74" s="36"/>
      <c r="I74" s="3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s="2" customFormat="1" ht="16.5" customHeight="1" x14ac:dyDescent="0.25">
      <c r="A75" s="42"/>
      <c r="B75" s="36" t="s">
        <v>96</v>
      </c>
      <c r="C75" s="36" t="s">
        <v>97</v>
      </c>
      <c r="D75" s="36"/>
      <c r="E75" s="36"/>
      <c r="F75" s="36"/>
      <c r="G75" s="36"/>
      <c r="H75" s="36"/>
      <c r="I75" s="3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 s="3" customFormat="1" ht="30" customHeight="1" x14ac:dyDescent="0.25">
      <c r="A76" s="40" t="s">
        <v>98</v>
      </c>
      <c r="B76" s="43" t="s">
        <v>99</v>
      </c>
      <c r="C76" s="36" t="s">
        <v>103</v>
      </c>
      <c r="D76" s="35" t="s">
        <v>227</v>
      </c>
      <c r="E76" s="35"/>
      <c r="F76" s="35"/>
      <c r="G76" s="35"/>
      <c r="H76" s="35"/>
      <c r="I76" s="35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1:36" s="3" customFormat="1" ht="15.75" customHeight="1" x14ac:dyDescent="0.25">
      <c r="A77" s="41"/>
      <c r="B77" s="44"/>
      <c r="C77" s="36" t="s">
        <v>104</v>
      </c>
      <c r="D77" s="35" t="s">
        <v>227</v>
      </c>
      <c r="E77" s="35"/>
      <c r="F77" s="35"/>
      <c r="G77" s="35"/>
      <c r="H77" s="35"/>
      <c r="I77" s="35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1:36" s="3" customFormat="1" ht="15.75" customHeight="1" x14ac:dyDescent="0.25">
      <c r="A78" s="41"/>
      <c r="B78" s="45"/>
      <c r="C78" s="36" t="s">
        <v>105</v>
      </c>
      <c r="D78" s="35" t="s">
        <v>227</v>
      </c>
      <c r="E78" s="35"/>
      <c r="F78" s="35"/>
      <c r="G78" s="35"/>
      <c r="H78" s="35"/>
      <c r="I78" s="35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:36" s="3" customFormat="1" x14ac:dyDescent="0.25">
      <c r="A79" s="41"/>
      <c r="B79" s="40" t="s">
        <v>100</v>
      </c>
      <c r="C79" s="36" t="s">
        <v>107</v>
      </c>
      <c r="D79" s="35" t="s">
        <v>238</v>
      </c>
      <c r="E79" s="35"/>
      <c r="F79" s="35"/>
      <c r="G79" s="35"/>
      <c r="H79" s="35"/>
      <c r="I79" s="35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</row>
    <row r="80" spans="1:36" s="3" customFormat="1" ht="16.5" customHeight="1" x14ac:dyDescent="0.25">
      <c r="A80" s="41"/>
      <c r="B80" s="42"/>
      <c r="C80" s="8" t="s">
        <v>106</v>
      </c>
      <c r="D80" s="35" t="s">
        <v>237</v>
      </c>
      <c r="E80" s="35"/>
      <c r="F80" s="35"/>
      <c r="G80" s="35"/>
      <c r="H80" s="35"/>
      <c r="I80" s="35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s="3" customFormat="1" ht="15.75" customHeight="1" x14ac:dyDescent="0.25">
      <c r="A81" s="41"/>
      <c r="B81" s="43" t="s">
        <v>101</v>
      </c>
      <c r="C81" s="36" t="s">
        <v>108</v>
      </c>
      <c r="D81" s="35"/>
      <c r="E81" s="35"/>
      <c r="F81" s="35"/>
      <c r="G81" s="35"/>
      <c r="H81" s="35"/>
      <c r="I81" s="35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</row>
    <row r="82" spans="1:36" s="3" customFormat="1" x14ac:dyDescent="0.25">
      <c r="A82" s="41"/>
      <c r="B82" s="44"/>
      <c r="C82" s="36" t="s">
        <v>109</v>
      </c>
      <c r="D82" s="35" t="s">
        <v>227</v>
      </c>
      <c r="E82" s="35"/>
      <c r="F82" s="35"/>
      <c r="G82" s="35"/>
      <c r="H82" s="35"/>
      <c r="I82" s="35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1:36" s="3" customFormat="1" ht="24" customHeight="1" x14ac:dyDescent="0.25">
      <c r="A83" s="41"/>
      <c r="B83" s="45"/>
      <c r="C83" s="36" t="s">
        <v>110</v>
      </c>
      <c r="D83" s="35" t="s">
        <v>227</v>
      </c>
      <c r="E83" s="35"/>
      <c r="F83" s="35"/>
      <c r="G83" s="35"/>
      <c r="H83" s="35"/>
      <c r="I83" s="35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</row>
    <row r="84" spans="1:36" s="3" customFormat="1" ht="16.5" customHeight="1" x14ac:dyDescent="0.25">
      <c r="A84" s="41"/>
      <c r="B84" s="43" t="s">
        <v>102</v>
      </c>
      <c r="C84" s="36" t="s">
        <v>111</v>
      </c>
      <c r="D84" s="35">
        <v>497</v>
      </c>
      <c r="E84" s="35"/>
      <c r="F84" s="35"/>
      <c r="G84" s="35"/>
      <c r="H84" s="35"/>
      <c r="I84" s="35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</row>
    <row r="85" spans="1:36" s="3" customFormat="1" ht="16.5" customHeight="1" x14ac:dyDescent="0.25">
      <c r="A85" s="41"/>
      <c r="B85" s="44"/>
      <c r="C85" s="36" t="s">
        <v>112</v>
      </c>
      <c r="D85" s="9">
        <v>2E-3</v>
      </c>
      <c r="E85" s="35"/>
      <c r="F85" s="35"/>
      <c r="G85" s="35"/>
      <c r="H85" s="35"/>
      <c r="I85" s="35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s="3" customFormat="1" ht="16.5" customHeight="1" x14ac:dyDescent="0.25">
      <c r="A86" s="42"/>
      <c r="B86" s="45"/>
      <c r="C86" s="36" t="s">
        <v>113</v>
      </c>
      <c r="D86" s="35" t="s">
        <v>248</v>
      </c>
      <c r="E86" s="35"/>
      <c r="F86" s="35"/>
      <c r="G86" s="35"/>
      <c r="H86" s="35"/>
      <c r="I86" s="35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</row>
    <row r="87" spans="1:36" s="3" customFormat="1" x14ac:dyDescent="0.25">
      <c r="A87" s="40" t="s">
        <v>114</v>
      </c>
      <c r="B87" s="40" t="s">
        <v>115</v>
      </c>
      <c r="C87" s="36" t="s">
        <v>116</v>
      </c>
      <c r="D87" s="35" t="s">
        <v>227</v>
      </c>
      <c r="E87" s="35"/>
      <c r="F87" s="35"/>
      <c r="G87" s="35"/>
      <c r="H87" s="35"/>
      <c r="I87" s="35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s="3" customFormat="1" x14ac:dyDescent="0.25">
      <c r="A88" s="41"/>
      <c r="B88" s="41"/>
      <c r="C88" s="36" t="s">
        <v>117</v>
      </c>
      <c r="D88" s="35" t="s">
        <v>227</v>
      </c>
      <c r="E88" s="35"/>
      <c r="F88" s="35"/>
      <c r="G88" s="35"/>
      <c r="H88" s="35"/>
      <c r="I88" s="35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</row>
    <row r="89" spans="1:36" s="3" customFormat="1" x14ac:dyDescent="0.25">
      <c r="A89" s="41"/>
      <c r="B89" s="41"/>
      <c r="C89" s="36" t="s">
        <v>239</v>
      </c>
      <c r="D89" s="35" t="s">
        <v>227</v>
      </c>
      <c r="E89" s="35"/>
      <c r="F89" s="35"/>
      <c r="G89" s="35"/>
      <c r="H89" s="35"/>
      <c r="I89" s="35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</row>
    <row r="90" spans="1:36" s="3" customFormat="1" x14ac:dyDescent="0.25">
      <c r="A90" s="41"/>
      <c r="B90" s="42"/>
      <c r="C90" s="36" t="s">
        <v>118</v>
      </c>
      <c r="D90" s="35" t="s">
        <v>227</v>
      </c>
      <c r="E90" s="35"/>
      <c r="F90" s="35"/>
      <c r="G90" s="35"/>
      <c r="H90" s="35"/>
      <c r="I90" s="35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</row>
    <row r="91" spans="1:36" s="3" customFormat="1" x14ac:dyDescent="0.25">
      <c r="A91" s="41"/>
      <c r="B91" s="40" t="s">
        <v>119</v>
      </c>
      <c r="C91" s="36" t="s">
        <v>120</v>
      </c>
      <c r="D91" s="35" t="s">
        <v>240</v>
      </c>
      <c r="E91" s="35"/>
      <c r="F91" s="35"/>
      <c r="G91" s="35"/>
      <c r="H91" s="35"/>
      <c r="I91" s="35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</row>
    <row r="92" spans="1:36" s="3" customFormat="1" ht="25.5" x14ac:dyDescent="0.25">
      <c r="A92" s="41"/>
      <c r="B92" s="41"/>
      <c r="C92" s="36" t="s">
        <v>121</v>
      </c>
      <c r="D92" s="35" t="s">
        <v>227</v>
      </c>
      <c r="E92" s="35"/>
      <c r="F92" s="35"/>
      <c r="G92" s="35"/>
      <c r="H92" s="35"/>
      <c r="I92" s="35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1:36" s="3" customFormat="1" x14ac:dyDescent="0.25">
      <c r="A93" s="42"/>
      <c r="B93" s="42"/>
      <c r="C93" s="36" t="s">
        <v>122</v>
      </c>
      <c r="D93" s="35" t="s">
        <v>241</v>
      </c>
      <c r="E93" s="35"/>
      <c r="F93" s="35"/>
      <c r="G93" s="35"/>
      <c r="H93" s="35"/>
      <c r="I93" s="35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</row>
    <row r="94" spans="1:36" s="3" customFormat="1" ht="28.5" customHeight="1" x14ac:dyDescent="0.25">
      <c r="A94" s="36" t="s">
        <v>123</v>
      </c>
      <c r="B94" s="35"/>
      <c r="C94" s="35"/>
      <c r="D94" s="35"/>
      <c r="E94" s="35"/>
      <c r="F94" s="35"/>
      <c r="G94" s="35"/>
      <c r="H94" s="35"/>
      <c r="I94" s="35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</row>
    <row r="95" spans="1:36" s="3" customFormat="1" ht="26.25" customHeight="1" x14ac:dyDescent="0.25">
      <c r="A95" s="40" t="s">
        <v>124</v>
      </c>
      <c r="B95" s="40"/>
      <c r="C95" s="36" t="s">
        <v>125</v>
      </c>
      <c r="D95" s="35" t="s">
        <v>227</v>
      </c>
      <c r="E95" s="35"/>
      <c r="F95" s="35"/>
      <c r="G95" s="35"/>
      <c r="H95" s="35"/>
      <c r="I95" s="35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</row>
    <row r="96" spans="1:36" s="3" customFormat="1" ht="15.75" customHeight="1" x14ac:dyDescent="0.25">
      <c r="A96" s="41"/>
      <c r="B96" s="41"/>
      <c r="C96" s="36" t="s">
        <v>126</v>
      </c>
      <c r="D96" s="35" t="s">
        <v>227</v>
      </c>
      <c r="E96" s="35"/>
      <c r="F96" s="35"/>
      <c r="G96" s="35"/>
      <c r="H96" s="35"/>
      <c r="I96" s="35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</row>
    <row r="97" spans="1:36" s="3" customFormat="1" ht="17.25" customHeight="1" x14ac:dyDescent="0.25">
      <c r="A97" s="41"/>
      <c r="B97" s="41"/>
      <c r="C97" s="36" t="s">
        <v>127</v>
      </c>
      <c r="D97" s="35" t="s">
        <v>242</v>
      </c>
      <c r="E97" s="35"/>
      <c r="F97" s="35"/>
      <c r="G97" s="35"/>
      <c r="H97" s="35"/>
      <c r="I97" s="35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</row>
    <row r="98" spans="1:36" s="3" customFormat="1" ht="20.25" customHeight="1" x14ac:dyDescent="0.25">
      <c r="A98" s="42"/>
      <c r="B98" s="42"/>
      <c r="C98" s="36" t="s">
        <v>128</v>
      </c>
      <c r="D98" s="36" t="s">
        <v>243</v>
      </c>
      <c r="E98" s="35"/>
      <c r="F98" s="35"/>
      <c r="G98" s="35"/>
      <c r="H98" s="35"/>
      <c r="I98" s="35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1:36" s="3" customFormat="1" ht="27.75" customHeight="1" x14ac:dyDescent="0.25">
      <c r="A99" s="43" t="s">
        <v>129</v>
      </c>
      <c r="B99" s="40" t="s">
        <v>130</v>
      </c>
      <c r="C99" s="36" t="s">
        <v>244</v>
      </c>
      <c r="D99" s="35" t="s">
        <v>245</v>
      </c>
      <c r="E99" s="35"/>
      <c r="F99" s="35"/>
      <c r="G99" s="35"/>
      <c r="H99" s="35"/>
      <c r="I99" s="35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1:36" s="3" customFormat="1" ht="20.25" customHeight="1" x14ac:dyDescent="0.25">
      <c r="A100" s="44"/>
      <c r="B100" s="41"/>
      <c r="C100" s="36" t="s">
        <v>131</v>
      </c>
      <c r="D100" s="35" t="s">
        <v>246</v>
      </c>
      <c r="E100" s="35"/>
      <c r="F100" s="35"/>
      <c r="G100" s="35"/>
      <c r="H100" s="35"/>
      <c r="I100" s="35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</row>
    <row r="101" spans="1:36" s="3" customFormat="1" ht="18" customHeight="1" x14ac:dyDescent="0.25">
      <c r="A101" s="44"/>
      <c r="B101" s="41"/>
      <c r="C101" s="36" t="s">
        <v>247</v>
      </c>
      <c r="D101" s="35">
        <v>512</v>
      </c>
      <c r="E101" s="35"/>
      <c r="F101" s="35"/>
      <c r="G101" s="35"/>
      <c r="H101" s="35"/>
      <c r="I101" s="35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</row>
    <row r="102" spans="1:36" s="3" customFormat="1" ht="14.25" customHeight="1" x14ac:dyDescent="0.25">
      <c r="A102" s="44"/>
      <c r="B102" s="42"/>
      <c r="C102" s="36" t="s">
        <v>132</v>
      </c>
      <c r="D102" s="35" t="s">
        <v>227</v>
      </c>
      <c r="E102" s="35"/>
      <c r="F102" s="35"/>
      <c r="G102" s="35"/>
      <c r="H102" s="35"/>
      <c r="I102" s="35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</row>
    <row r="103" spans="1:36" s="3" customFormat="1" ht="27" customHeight="1" x14ac:dyDescent="0.25">
      <c r="A103" s="44"/>
      <c r="B103" s="43" t="s">
        <v>133</v>
      </c>
      <c r="C103" s="36" t="s">
        <v>134</v>
      </c>
      <c r="D103" s="35" t="s">
        <v>227</v>
      </c>
      <c r="E103" s="35"/>
      <c r="F103" s="35"/>
      <c r="G103" s="35"/>
      <c r="H103" s="35"/>
      <c r="I103" s="35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s="3" customFormat="1" x14ac:dyDescent="0.25">
      <c r="A104" s="44"/>
      <c r="B104" s="44"/>
      <c r="C104" s="36" t="s">
        <v>135</v>
      </c>
      <c r="D104" s="35" t="s">
        <v>227</v>
      </c>
      <c r="E104" s="35"/>
      <c r="F104" s="35"/>
      <c r="G104" s="35"/>
      <c r="H104" s="35"/>
      <c r="I104" s="35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</row>
    <row r="105" spans="1:36" s="3" customFormat="1" x14ac:dyDescent="0.25">
      <c r="A105" s="44"/>
      <c r="B105" s="44"/>
      <c r="C105" s="36" t="s">
        <v>136</v>
      </c>
      <c r="D105" s="35" t="s">
        <v>248</v>
      </c>
      <c r="E105" s="35"/>
      <c r="F105" s="35"/>
      <c r="G105" s="35"/>
      <c r="H105" s="35"/>
      <c r="I105" s="35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</row>
    <row r="106" spans="1:36" s="3" customFormat="1" ht="17.25" customHeight="1" x14ac:dyDescent="0.25">
      <c r="A106" s="44"/>
      <c r="B106" s="44"/>
      <c r="C106" s="36" t="s">
        <v>137</v>
      </c>
      <c r="D106" s="35">
        <v>3</v>
      </c>
      <c r="E106" s="35"/>
      <c r="F106" s="35"/>
      <c r="G106" s="35"/>
      <c r="H106" s="35"/>
      <c r="I106" s="35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</row>
    <row r="107" spans="1:36" s="3" customFormat="1" ht="15" customHeight="1" x14ac:dyDescent="0.25">
      <c r="A107" s="44"/>
      <c r="B107" s="44"/>
      <c r="C107" s="36" t="s">
        <v>138</v>
      </c>
      <c r="D107" s="35" t="s">
        <v>248</v>
      </c>
      <c r="E107" s="35"/>
      <c r="F107" s="35"/>
      <c r="G107" s="35"/>
      <c r="H107" s="35"/>
      <c r="I107" s="35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</row>
    <row r="108" spans="1:36" s="3" customFormat="1" ht="15" customHeight="1" x14ac:dyDescent="0.25">
      <c r="A108" s="44"/>
      <c r="B108" s="44"/>
      <c r="C108" s="36" t="s">
        <v>139</v>
      </c>
      <c r="D108" s="35">
        <v>96</v>
      </c>
      <c r="E108" s="35"/>
      <c r="F108" s="35"/>
      <c r="G108" s="35"/>
      <c r="H108" s="35"/>
      <c r="I108" s="35"/>
      <c r="J108" s="18"/>
      <c r="K108" s="18"/>
      <c r="L108" s="18"/>
      <c r="M108" s="18"/>
      <c r="N108" s="18"/>
      <c r="O108" s="18"/>
      <c r="P108" s="18"/>
      <c r="Q108" s="18">
        <v>450</v>
      </c>
      <c r="R108" s="18">
        <v>67</v>
      </c>
      <c r="S108" s="18"/>
      <c r="T108" s="18"/>
      <c r="U108" s="18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</row>
    <row r="109" spans="1:36" s="3" customFormat="1" ht="15" customHeight="1" x14ac:dyDescent="0.25">
      <c r="A109" s="44"/>
      <c r="B109" s="44"/>
      <c r="C109" s="36" t="s">
        <v>140</v>
      </c>
      <c r="D109" s="35"/>
      <c r="E109" s="35"/>
      <c r="F109" s="35"/>
      <c r="G109" s="35"/>
      <c r="H109" s="35"/>
      <c r="I109" s="35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</row>
    <row r="110" spans="1:36" s="3" customFormat="1" ht="13.5" customHeight="1" x14ac:dyDescent="0.25">
      <c r="A110" s="45"/>
      <c r="B110" s="45"/>
      <c r="C110" s="36" t="s">
        <v>141</v>
      </c>
      <c r="D110" s="35">
        <v>11</v>
      </c>
      <c r="E110" s="35"/>
      <c r="F110" s="35"/>
      <c r="G110" s="35"/>
      <c r="H110" s="35"/>
      <c r="I110" s="35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</row>
    <row r="111" spans="1:36" s="3" customFormat="1" x14ac:dyDescent="0.25">
      <c r="A111" s="46" t="s">
        <v>142</v>
      </c>
      <c r="B111" s="47"/>
      <c r="C111" s="47"/>
      <c r="D111" s="47"/>
      <c r="E111" s="47"/>
      <c r="F111" s="47"/>
      <c r="G111" s="47"/>
      <c r="H111" s="47"/>
      <c r="I111" s="4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</row>
    <row r="112" spans="1:36" s="3" customFormat="1" x14ac:dyDescent="0.25">
      <c r="A112" s="43" t="s">
        <v>143</v>
      </c>
      <c r="B112" s="43" t="s">
        <v>144</v>
      </c>
      <c r="C112" s="36" t="s">
        <v>145</v>
      </c>
      <c r="D112" s="10">
        <v>0.73</v>
      </c>
      <c r="E112" s="35"/>
      <c r="F112" s="35"/>
      <c r="G112" s="35"/>
      <c r="H112" s="35"/>
      <c r="I112" s="35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</row>
    <row r="113" spans="1:36" s="3" customFormat="1" x14ac:dyDescent="0.25">
      <c r="A113" s="44"/>
      <c r="B113" s="45"/>
      <c r="C113" s="36" t="s">
        <v>146</v>
      </c>
      <c r="D113" s="35">
        <v>596</v>
      </c>
      <c r="E113" s="35"/>
      <c r="F113" s="35"/>
      <c r="G113" s="35"/>
      <c r="H113" s="35"/>
      <c r="I113" s="35"/>
      <c r="J113" s="18"/>
      <c r="K113" s="18"/>
      <c r="L113" s="18"/>
      <c r="M113" s="18"/>
      <c r="N113" s="18"/>
      <c r="O113" s="18"/>
      <c r="P113" s="18"/>
      <c r="Q113" s="18">
        <v>21880</v>
      </c>
      <c r="R113" s="18" t="s">
        <v>330</v>
      </c>
      <c r="S113" s="18"/>
      <c r="T113" s="18"/>
      <c r="U113" s="18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</row>
    <row r="114" spans="1:36" s="3" customFormat="1" x14ac:dyDescent="0.25">
      <c r="A114" s="44"/>
      <c r="B114" s="35" t="s">
        <v>147</v>
      </c>
      <c r="C114" s="36" t="s">
        <v>148</v>
      </c>
      <c r="D114" s="35" t="s">
        <v>249</v>
      </c>
      <c r="E114" s="35" t="s">
        <v>273</v>
      </c>
      <c r="F114" s="35"/>
      <c r="G114" s="35"/>
      <c r="H114" s="35"/>
      <c r="I114" s="35"/>
      <c r="J114" s="18"/>
      <c r="K114" s="18"/>
      <c r="L114" s="18"/>
      <c r="M114" s="18"/>
      <c r="N114" s="18"/>
      <c r="O114" s="18"/>
      <c r="P114" s="18"/>
      <c r="Q114" s="18"/>
      <c r="R114" s="18"/>
      <c r="S114" s="10">
        <v>0.74</v>
      </c>
      <c r="T114" s="10">
        <v>0.74</v>
      </c>
      <c r="U114" s="10">
        <v>0.74</v>
      </c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</row>
    <row r="115" spans="1:36" s="3" customFormat="1" ht="81.75" customHeight="1" x14ac:dyDescent="0.25">
      <c r="A115" s="44"/>
      <c r="B115" s="35" t="s">
        <v>149</v>
      </c>
      <c r="C115" s="36" t="s">
        <v>150</v>
      </c>
      <c r="D115" s="36" t="s">
        <v>250</v>
      </c>
      <c r="E115" s="36" t="s">
        <v>277</v>
      </c>
      <c r="F115" s="35"/>
      <c r="G115" s="35"/>
      <c r="H115" s="35"/>
      <c r="I115" s="35"/>
      <c r="J115" s="18"/>
      <c r="K115" s="18"/>
      <c r="L115" s="18"/>
      <c r="M115" s="18"/>
      <c r="N115" s="18"/>
      <c r="O115" s="18"/>
      <c r="P115" s="18"/>
      <c r="Q115" s="18"/>
      <c r="R115" s="18"/>
      <c r="S115" s="16" t="s">
        <v>359</v>
      </c>
      <c r="T115" s="16"/>
      <c r="U115" s="16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</row>
    <row r="116" spans="1:36" s="3" customFormat="1" x14ac:dyDescent="0.25">
      <c r="A116" s="44"/>
      <c r="B116" s="40" t="s">
        <v>151</v>
      </c>
      <c r="C116" s="36" t="s">
        <v>152</v>
      </c>
      <c r="D116" s="35" t="s">
        <v>251</v>
      </c>
      <c r="E116" s="35" t="s">
        <v>291</v>
      </c>
      <c r="F116" s="35"/>
      <c r="G116" s="35"/>
      <c r="H116" s="35"/>
      <c r="I116" s="35"/>
      <c r="J116" s="18"/>
      <c r="K116" s="18"/>
      <c r="L116" s="18"/>
      <c r="M116" s="18"/>
      <c r="N116" s="18"/>
      <c r="O116" s="18" t="s">
        <v>336</v>
      </c>
      <c r="P116" s="18"/>
      <c r="Q116" s="18"/>
      <c r="R116" s="18"/>
      <c r="S116" s="18"/>
      <c r="T116" s="18"/>
      <c r="U116" s="18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</row>
    <row r="117" spans="1:36" s="3" customFormat="1" x14ac:dyDescent="0.25">
      <c r="A117" s="45"/>
      <c r="B117" s="42"/>
      <c r="C117" s="36" t="s">
        <v>153</v>
      </c>
      <c r="D117" s="35" t="s">
        <v>252</v>
      </c>
      <c r="E117" s="35" t="s">
        <v>295</v>
      </c>
      <c r="F117" s="35"/>
      <c r="G117" s="35"/>
      <c r="H117" s="35"/>
      <c r="I117" s="35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</row>
    <row r="118" spans="1:36" s="3" customFormat="1" ht="28.5" customHeight="1" x14ac:dyDescent="0.25">
      <c r="A118" s="40" t="s">
        <v>154</v>
      </c>
      <c r="B118" s="43" t="s">
        <v>155</v>
      </c>
      <c r="C118" s="36" t="s">
        <v>156</v>
      </c>
      <c r="D118" s="35" t="s">
        <v>254</v>
      </c>
      <c r="E118" s="35"/>
      <c r="F118" s="35"/>
      <c r="G118" s="35"/>
      <c r="H118" s="35"/>
      <c r="I118" s="35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</row>
    <row r="119" spans="1:36" s="3" customFormat="1" x14ac:dyDescent="0.25">
      <c r="A119" s="41"/>
      <c r="B119" s="44"/>
      <c r="C119" s="36" t="s">
        <v>157</v>
      </c>
      <c r="D119" s="35">
        <v>227.98339999999999</v>
      </c>
      <c r="E119" s="35"/>
      <c r="F119" s="35"/>
      <c r="G119" s="35"/>
      <c r="H119" s="35"/>
      <c r="I119" s="35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</row>
    <row r="120" spans="1:36" s="3" customFormat="1" ht="25.5" customHeight="1" x14ac:dyDescent="0.25">
      <c r="A120" s="41"/>
      <c r="B120" s="44"/>
      <c r="C120" s="36" t="s">
        <v>158</v>
      </c>
      <c r="D120" s="35" t="s">
        <v>253</v>
      </c>
      <c r="E120" s="35"/>
      <c r="F120" s="35"/>
      <c r="G120" s="35"/>
      <c r="H120" s="35"/>
      <c r="I120" s="35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</row>
    <row r="121" spans="1:36" s="3" customFormat="1" ht="18.75" customHeight="1" x14ac:dyDescent="0.25">
      <c r="A121" s="41"/>
      <c r="B121" s="44"/>
      <c r="C121" s="36" t="s">
        <v>159</v>
      </c>
      <c r="D121" s="35" t="s">
        <v>265</v>
      </c>
      <c r="E121" s="35"/>
      <c r="F121" s="35"/>
      <c r="G121" s="35"/>
      <c r="H121" s="35"/>
      <c r="I121" s="35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</row>
    <row r="122" spans="1:36" s="3" customFormat="1" ht="18.75" customHeight="1" x14ac:dyDescent="0.25">
      <c r="A122" s="42"/>
      <c r="B122" s="45"/>
      <c r="C122" s="36" t="s">
        <v>160</v>
      </c>
      <c r="D122" s="10">
        <v>0.27</v>
      </c>
      <c r="E122" s="35"/>
      <c r="F122" s="35"/>
      <c r="G122" s="35"/>
      <c r="H122" s="35"/>
      <c r="I122" s="35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</row>
    <row r="123" spans="1:36" s="3" customFormat="1" ht="18.75" customHeight="1" x14ac:dyDescent="0.25">
      <c r="A123" s="40" t="s">
        <v>161</v>
      </c>
      <c r="B123" s="35" t="s">
        <v>162</v>
      </c>
      <c r="C123" s="36" t="s">
        <v>163</v>
      </c>
      <c r="D123" s="35" t="s">
        <v>266</v>
      </c>
      <c r="E123" s="35"/>
      <c r="F123" s="35"/>
      <c r="G123" s="35"/>
      <c r="H123" s="35"/>
      <c r="I123" s="35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</row>
    <row r="124" spans="1:36" s="3" customFormat="1" ht="44.25" customHeight="1" x14ac:dyDescent="0.25">
      <c r="A124" s="41"/>
      <c r="B124" s="43" t="s">
        <v>164</v>
      </c>
      <c r="C124" s="36" t="s">
        <v>165</v>
      </c>
      <c r="D124" s="35">
        <v>3</v>
      </c>
      <c r="E124" s="14" t="s">
        <v>284</v>
      </c>
      <c r="F124" s="35"/>
      <c r="G124" s="35"/>
      <c r="H124" s="35"/>
      <c r="I124" s="35"/>
      <c r="J124" s="18"/>
      <c r="K124" s="18"/>
      <c r="L124" s="18"/>
      <c r="M124" s="18"/>
      <c r="N124" s="18"/>
      <c r="O124" s="18"/>
      <c r="P124" s="18"/>
      <c r="Q124" s="18"/>
      <c r="R124" s="18"/>
      <c r="S124" s="16" t="s">
        <v>357</v>
      </c>
      <c r="T124" s="16" t="s">
        <v>356</v>
      </c>
      <c r="U124" s="16" t="s">
        <v>356</v>
      </c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</row>
    <row r="125" spans="1:36" s="3" customFormat="1" ht="18.75" customHeight="1" x14ac:dyDescent="0.25">
      <c r="A125" s="41"/>
      <c r="B125" s="44"/>
      <c r="C125" s="36" t="s">
        <v>166</v>
      </c>
      <c r="D125" s="35">
        <v>1</v>
      </c>
      <c r="E125" s="14" t="s">
        <v>286</v>
      </c>
      <c r="F125" s="35"/>
      <c r="G125" s="35"/>
      <c r="H125" s="35"/>
      <c r="I125" s="35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</row>
    <row r="126" spans="1:36" s="3" customFormat="1" ht="33.75" customHeight="1" x14ac:dyDescent="0.25">
      <c r="A126" s="41"/>
      <c r="B126" s="45"/>
      <c r="C126" s="36" t="s">
        <v>167</v>
      </c>
      <c r="D126" s="11" t="s">
        <v>255</v>
      </c>
      <c r="E126" s="36" t="s">
        <v>287</v>
      </c>
      <c r="F126" s="35"/>
      <c r="G126" s="35"/>
      <c r="H126" s="35"/>
      <c r="I126" s="35"/>
      <c r="J126" s="18"/>
      <c r="K126" s="18"/>
      <c r="L126" s="18"/>
      <c r="M126" s="18"/>
      <c r="N126" s="18"/>
      <c r="O126" s="18"/>
      <c r="P126" s="18"/>
      <c r="Q126" s="18"/>
      <c r="R126" s="36" t="s">
        <v>331</v>
      </c>
      <c r="S126" s="16"/>
      <c r="T126" s="16"/>
      <c r="U126" s="16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</row>
    <row r="127" spans="1:36" s="3" customFormat="1" ht="18" customHeight="1" x14ac:dyDescent="0.25">
      <c r="A127" s="41"/>
      <c r="B127" s="35" t="s">
        <v>168</v>
      </c>
      <c r="C127" s="36" t="s">
        <v>169</v>
      </c>
      <c r="D127" s="10">
        <v>0.83</v>
      </c>
      <c r="E127" s="35"/>
      <c r="F127" s="35"/>
      <c r="G127" s="35"/>
      <c r="H127" s="35"/>
      <c r="I127" s="35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</row>
    <row r="128" spans="1:36" s="3" customFormat="1" x14ac:dyDescent="0.25">
      <c r="A128" s="41"/>
      <c r="B128" s="43" t="s">
        <v>170</v>
      </c>
      <c r="C128" s="36" t="s">
        <v>171</v>
      </c>
      <c r="D128" s="35" t="s">
        <v>267</v>
      </c>
      <c r="E128" s="35"/>
      <c r="F128" s="35"/>
      <c r="G128" s="35"/>
      <c r="H128" s="35"/>
      <c r="I128" s="35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</row>
    <row r="129" spans="1:36" s="3" customFormat="1" x14ac:dyDescent="0.25">
      <c r="A129" s="42"/>
      <c r="B129" s="45"/>
      <c r="C129" s="36" t="s">
        <v>172</v>
      </c>
      <c r="D129" s="35" t="s">
        <v>256</v>
      </c>
      <c r="E129" s="35"/>
      <c r="F129" s="35"/>
      <c r="G129" s="35"/>
      <c r="H129" s="35"/>
      <c r="I129" s="35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</row>
    <row r="130" spans="1:36" s="3" customFormat="1" x14ac:dyDescent="0.25">
      <c r="A130" s="46" t="s">
        <v>173</v>
      </c>
      <c r="B130" s="47"/>
      <c r="C130" s="47"/>
      <c r="D130" s="47"/>
      <c r="E130" s="47"/>
      <c r="F130" s="47"/>
      <c r="G130" s="47"/>
      <c r="H130" s="47"/>
      <c r="I130" s="4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</row>
    <row r="131" spans="1:36" s="3" customFormat="1" ht="29.25" customHeight="1" x14ac:dyDescent="0.25">
      <c r="A131" s="40" t="s">
        <v>174</v>
      </c>
      <c r="B131" s="40" t="s">
        <v>175</v>
      </c>
      <c r="C131" s="34" t="s">
        <v>176</v>
      </c>
      <c r="D131" s="35"/>
      <c r="E131" s="36" t="s">
        <v>293</v>
      </c>
      <c r="F131" s="35"/>
      <c r="G131" s="35"/>
      <c r="H131" s="35"/>
      <c r="I131" s="35"/>
      <c r="J131" s="18"/>
      <c r="K131" s="18"/>
      <c r="L131" s="18"/>
      <c r="M131" s="18"/>
      <c r="N131" s="18"/>
      <c r="O131" s="18"/>
      <c r="P131" s="18">
        <v>1445</v>
      </c>
      <c r="Q131" s="18">
        <v>1426</v>
      </c>
      <c r="R131" s="18"/>
      <c r="S131" s="18"/>
      <c r="T131" s="18"/>
      <c r="U131" s="18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</row>
    <row r="132" spans="1:36" s="3" customFormat="1" x14ac:dyDescent="0.25">
      <c r="A132" s="41"/>
      <c r="B132" s="41"/>
      <c r="C132" s="36" t="s">
        <v>177</v>
      </c>
      <c r="D132" s="35"/>
      <c r="E132" s="35"/>
      <c r="F132" s="35"/>
      <c r="G132" s="35"/>
      <c r="H132" s="35"/>
      <c r="I132" s="35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</row>
    <row r="133" spans="1:36" s="3" customFormat="1" ht="21" customHeight="1" x14ac:dyDescent="0.25">
      <c r="A133" s="41"/>
      <c r="B133" s="41"/>
      <c r="C133" s="36" t="s">
        <v>292</v>
      </c>
      <c r="D133" s="35"/>
      <c r="E133" s="35"/>
      <c r="F133" s="35"/>
      <c r="G133" s="35"/>
      <c r="H133" s="35"/>
      <c r="I133" s="35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</row>
    <row r="134" spans="1:36" s="3" customFormat="1" ht="24.75" customHeight="1" x14ac:dyDescent="0.25">
      <c r="A134" s="41"/>
      <c r="B134" s="41"/>
      <c r="C134" s="8" t="s">
        <v>179</v>
      </c>
      <c r="D134" s="35"/>
      <c r="E134" s="35"/>
      <c r="F134" s="35"/>
      <c r="G134" s="35"/>
      <c r="H134" s="35"/>
      <c r="I134" s="35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</row>
    <row r="135" spans="1:36" s="3" customFormat="1" ht="29.25" customHeight="1" x14ac:dyDescent="0.25">
      <c r="A135" s="41"/>
      <c r="B135" s="41"/>
      <c r="C135" s="36" t="s">
        <v>178</v>
      </c>
      <c r="D135" s="35"/>
      <c r="E135" s="35"/>
      <c r="F135" s="35"/>
      <c r="G135" s="35"/>
      <c r="H135" s="35"/>
      <c r="I135" s="35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</row>
    <row r="136" spans="1:36" ht="29.25" customHeight="1" x14ac:dyDescent="0.25">
      <c r="A136" s="41"/>
      <c r="B136" s="42"/>
      <c r="C136" s="36" t="s">
        <v>180</v>
      </c>
      <c r="D136" s="36"/>
      <c r="E136" s="36"/>
      <c r="F136" s="36"/>
      <c r="G136" s="36"/>
      <c r="H136" s="36"/>
      <c r="I136" s="35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x14ac:dyDescent="0.25">
      <c r="A137" s="41"/>
      <c r="B137" s="40" t="s">
        <v>181</v>
      </c>
      <c r="C137" s="36" t="s">
        <v>182</v>
      </c>
      <c r="D137" s="36"/>
      <c r="E137" s="36"/>
      <c r="F137" s="36"/>
      <c r="G137" s="36"/>
      <c r="H137" s="36"/>
      <c r="I137" s="35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x14ac:dyDescent="0.25">
      <c r="A138" s="41"/>
      <c r="B138" s="42"/>
      <c r="C138" s="36" t="s">
        <v>183</v>
      </c>
      <c r="D138" s="36" t="s">
        <v>264</v>
      </c>
      <c r="E138" s="36"/>
      <c r="F138" s="36"/>
      <c r="G138" s="36"/>
      <c r="H138" s="36"/>
      <c r="I138" s="35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x14ac:dyDescent="0.25">
      <c r="A139" s="41"/>
      <c r="B139" s="40" t="s">
        <v>184</v>
      </c>
      <c r="C139" s="36" t="s">
        <v>185</v>
      </c>
      <c r="D139" s="36">
        <v>7</v>
      </c>
      <c r="E139" s="36"/>
      <c r="F139" s="36"/>
      <c r="G139" s="36"/>
      <c r="H139" s="36"/>
      <c r="I139" s="35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27" customHeight="1" x14ac:dyDescent="0.25">
      <c r="A140" s="41"/>
      <c r="B140" s="41"/>
      <c r="C140" s="36" t="s">
        <v>186</v>
      </c>
      <c r="D140" s="36"/>
      <c r="E140" s="36"/>
      <c r="F140" s="36"/>
      <c r="G140" s="36"/>
      <c r="H140" s="36"/>
      <c r="I140" s="35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17.25" customHeight="1" x14ac:dyDescent="0.25">
      <c r="A141" s="41"/>
      <c r="B141" s="41"/>
      <c r="C141" s="36" t="s">
        <v>187</v>
      </c>
      <c r="D141" s="7">
        <v>0.68</v>
      </c>
      <c r="E141" s="36"/>
      <c r="F141" s="36"/>
      <c r="G141" s="36"/>
      <c r="H141" s="36"/>
      <c r="I141" s="35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  <row r="142" spans="1:36" ht="29.25" customHeight="1" x14ac:dyDescent="0.25">
      <c r="A142" s="41"/>
      <c r="B142" s="42"/>
      <c r="C142" s="36" t="s">
        <v>188</v>
      </c>
      <c r="D142" s="36"/>
      <c r="E142" s="36"/>
      <c r="F142" s="36"/>
      <c r="G142" s="36"/>
      <c r="H142" s="36"/>
      <c r="I142" s="35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</row>
    <row r="143" spans="1:36" ht="21" customHeight="1" x14ac:dyDescent="0.25">
      <c r="A143" s="42"/>
      <c r="B143" s="36" t="s">
        <v>189</v>
      </c>
      <c r="C143" s="36" t="s">
        <v>190</v>
      </c>
      <c r="D143" s="36"/>
      <c r="E143" s="36"/>
      <c r="F143" s="36"/>
      <c r="G143" s="36"/>
      <c r="H143" s="36"/>
      <c r="I143" s="35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</row>
    <row r="144" spans="1:36" ht="26.25" x14ac:dyDescent="0.25">
      <c r="A144" s="40" t="s">
        <v>191</v>
      </c>
      <c r="B144" s="40"/>
      <c r="C144" s="36" t="s">
        <v>192</v>
      </c>
      <c r="D144" s="36" t="s">
        <v>263</v>
      </c>
      <c r="E144" s="36"/>
      <c r="F144" s="36"/>
      <c r="G144" s="36"/>
      <c r="H144" s="36"/>
      <c r="I144" s="35"/>
      <c r="J144" s="21"/>
      <c r="K144" s="21"/>
      <c r="L144" s="21"/>
      <c r="M144" s="21"/>
      <c r="N144" s="24" t="s">
        <v>335</v>
      </c>
      <c r="O144" s="21"/>
      <c r="P144" s="21"/>
      <c r="Q144" s="21"/>
      <c r="R144" s="24" t="s">
        <v>325</v>
      </c>
      <c r="S144" s="21"/>
      <c r="T144" s="21"/>
      <c r="U144" s="21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ht="21.75" customHeight="1" x14ac:dyDescent="0.25">
      <c r="A145" s="41"/>
      <c r="B145" s="41"/>
      <c r="C145" s="36" t="s">
        <v>193</v>
      </c>
      <c r="D145" s="36" t="s">
        <v>257</v>
      </c>
      <c r="E145" s="36" t="s">
        <v>307</v>
      </c>
      <c r="F145" s="36"/>
      <c r="G145" s="36"/>
      <c r="H145" s="36"/>
      <c r="I145" s="35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ht="54.75" customHeight="1" x14ac:dyDescent="0.25">
      <c r="A146" s="41"/>
      <c r="B146" s="41"/>
      <c r="C146" s="36" t="s">
        <v>194</v>
      </c>
      <c r="D146" s="36" t="s">
        <v>258</v>
      </c>
      <c r="E146" s="36" t="s">
        <v>276</v>
      </c>
      <c r="F146" s="36"/>
      <c r="G146" s="36"/>
      <c r="H146" s="36"/>
      <c r="I146" s="35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1:36" ht="33.75" customHeight="1" x14ac:dyDescent="0.25">
      <c r="A147" s="42"/>
      <c r="B147" s="42"/>
      <c r="C147" s="36" t="s">
        <v>195</v>
      </c>
      <c r="D147" s="36" t="s">
        <v>259</v>
      </c>
      <c r="E147" s="36" t="s">
        <v>278</v>
      </c>
      <c r="F147" s="36"/>
      <c r="G147" s="36"/>
      <c r="H147" s="36"/>
      <c r="I147" s="35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1:36" ht="28.5" customHeight="1" x14ac:dyDescent="0.25">
      <c r="A148" s="36" t="s">
        <v>196</v>
      </c>
      <c r="B148" s="36"/>
      <c r="C148" s="36" t="s">
        <v>197</v>
      </c>
      <c r="D148" s="36" t="s">
        <v>260</v>
      </c>
      <c r="E148" s="36"/>
      <c r="F148" s="36"/>
      <c r="G148" s="36"/>
      <c r="H148" s="36"/>
      <c r="I148" s="35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1:36" ht="28.5" customHeight="1" x14ac:dyDescent="0.25">
      <c r="A149" s="36" t="s">
        <v>198</v>
      </c>
      <c r="B149" s="36" t="s">
        <v>199</v>
      </c>
      <c r="C149" s="36" t="s">
        <v>261</v>
      </c>
      <c r="D149" s="36" t="s">
        <v>262</v>
      </c>
      <c r="E149" s="36"/>
      <c r="F149" s="36"/>
      <c r="G149" s="36"/>
      <c r="H149" s="36"/>
      <c r="I149" s="35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1:36" ht="28.5" customHeight="1" x14ac:dyDescent="0.25">
      <c r="A150" s="36"/>
      <c r="B150" s="36" t="s">
        <v>200</v>
      </c>
      <c r="C150" s="36" t="s">
        <v>201</v>
      </c>
      <c r="D150" s="36" t="s">
        <v>227</v>
      </c>
      <c r="E150" s="36"/>
      <c r="F150" s="36"/>
      <c r="G150" s="36"/>
      <c r="H150" s="36"/>
      <c r="I150" s="35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</sheetData>
  <mergeCells count="71">
    <mergeCell ref="A1:U1"/>
    <mergeCell ref="A2:U2"/>
    <mergeCell ref="A4:A5"/>
    <mergeCell ref="B4:B5"/>
    <mergeCell ref="C4:C5"/>
    <mergeCell ref="D4:D5"/>
    <mergeCell ref="E4:E5"/>
    <mergeCell ref="F4:I4"/>
    <mergeCell ref="J4:U4"/>
    <mergeCell ref="J5:U5"/>
    <mergeCell ref="A31:A35"/>
    <mergeCell ref="B31:B35"/>
    <mergeCell ref="A6:I6"/>
    <mergeCell ref="A7:A12"/>
    <mergeCell ref="B9:B12"/>
    <mergeCell ref="A13:A21"/>
    <mergeCell ref="B13:B14"/>
    <mergeCell ref="B15:B21"/>
    <mergeCell ref="A22:A29"/>
    <mergeCell ref="B22:B23"/>
    <mergeCell ref="B24:B27"/>
    <mergeCell ref="B28:B29"/>
    <mergeCell ref="A30:I30"/>
    <mergeCell ref="A46:A47"/>
    <mergeCell ref="B46:B47"/>
    <mergeCell ref="A48:A49"/>
    <mergeCell ref="B48:B49"/>
    <mergeCell ref="A50:I50"/>
    <mergeCell ref="A36:A43"/>
    <mergeCell ref="B36:B38"/>
    <mergeCell ref="B40:B41"/>
    <mergeCell ref="B42:B43"/>
    <mergeCell ref="A44:A45"/>
    <mergeCell ref="B44:B45"/>
    <mergeCell ref="A87:A93"/>
    <mergeCell ref="B87:B90"/>
    <mergeCell ref="B91:B93"/>
    <mergeCell ref="A51:A59"/>
    <mergeCell ref="B51:B55"/>
    <mergeCell ref="B56:B59"/>
    <mergeCell ref="A76:A86"/>
    <mergeCell ref="B76:B78"/>
    <mergeCell ref="B79:B80"/>
    <mergeCell ref="B81:B83"/>
    <mergeCell ref="B84:B86"/>
    <mergeCell ref="A60:A75"/>
    <mergeCell ref="B60:B64"/>
    <mergeCell ref="B65:B68"/>
    <mergeCell ref="B69:B72"/>
    <mergeCell ref="B73:B74"/>
    <mergeCell ref="A95:A98"/>
    <mergeCell ref="B95:B98"/>
    <mergeCell ref="A111:I111"/>
    <mergeCell ref="A112:A117"/>
    <mergeCell ref="B112:B113"/>
    <mergeCell ref="B116:B117"/>
    <mergeCell ref="A99:A110"/>
    <mergeCell ref="B99:B102"/>
    <mergeCell ref="B103:B110"/>
    <mergeCell ref="A118:A122"/>
    <mergeCell ref="B118:B122"/>
    <mergeCell ref="A144:A147"/>
    <mergeCell ref="B144:B147"/>
    <mergeCell ref="A123:A129"/>
    <mergeCell ref="B124:B126"/>
    <mergeCell ref="B128:B129"/>
    <mergeCell ref="A130:I130"/>
    <mergeCell ref="A131:A143"/>
    <mergeCell ref="B131:B136"/>
    <mergeCell ref="B137:B138"/>
    <mergeCell ref="B139:B142"/>
  </mergeCells>
  <printOptions horizontalCentered="1"/>
  <pageMargins left="0.5" right="0.5" top="0.75" bottom="1.75" header="0.31496062992126" footer="0.27559055118110198"/>
  <pageSetup paperSize="5" scale="90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Shie</cp:lastModifiedBy>
  <cp:lastPrinted>2019-07-12T03:37:04Z</cp:lastPrinted>
  <dcterms:created xsi:type="dcterms:W3CDTF">2017-03-17T14:46:54Z</dcterms:created>
  <dcterms:modified xsi:type="dcterms:W3CDTF">2022-09-03T09:30:11Z</dcterms:modified>
</cp:coreProperties>
</file>